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J:\procurement_baa_rfp\WIP - NOT PUBLIC\ASA-24-77621 Flags and Accessories\Proposals\J.C. Schultz Enterprises, Inc\"/>
    </mc:Choice>
  </mc:AlternateContent>
  <xr:revisionPtr revIDLastSave="0" documentId="8_{E6ACA286-E5CD-4958-97B7-5CBB7852D33A}" xr6:coauthVersionLast="47" xr6:coauthVersionMax="47" xr10:uidLastSave="{00000000-0000-0000-0000-000000000000}"/>
  <bookViews>
    <workbookView xWindow="-108" yWindow="-108" windowWidth="23256" windowHeight="12576" tabRatio="935" activeTab="1" xr2:uid="{00000000-000D-0000-FFFF-FFFF00000000}"/>
  </bookViews>
  <sheets>
    <sheet name="Instructions" sheetId="2" r:id="rId1"/>
    <sheet name="Bid List"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57" i="1" l="1"/>
  <c r="L61" i="1"/>
  <c r="L62" i="1"/>
  <c r="L142" i="1"/>
  <c r="L153" i="1"/>
  <c r="L139" i="1"/>
  <c r="L138" i="1"/>
  <c r="L137" i="1"/>
  <c r="L136" i="1"/>
  <c r="L135" i="1"/>
  <c r="L134" i="1"/>
  <c r="L133" i="1"/>
  <c r="L132" i="1"/>
  <c r="L131" i="1"/>
  <c r="L130" i="1"/>
  <c r="L129" i="1"/>
  <c r="L128" i="1"/>
  <c r="L127" i="1"/>
  <c r="L126" i="1"/>
  <c r="L125" i="1"/>
  <c r="L124" i="1"/>
  <c r="L123" i="1"/>
  <c r="L122" i="1"/>
  <c r="L121" i="1"/>
  <c r="L120" i="1"/>
  <c r="L119" i="1"/>
  <c r="L118" i="1"/>
  <c r="L117" i="1"/>
  <c r="L116" i="1"/>
  <c r="L4" i="1"/>
  <c r="L5" i="1"/>
  <c r="L6" i="1"/>
  <c r="L7" i="1"/>
  <c r="L3" i="1"/>
  <c r="L96" i="1"/>
  <c r="L97" i="1"/>
  <c r="L98" i="1"/>
  <c r="L99" i="1"/>
  <c r="L100" i="1"/>
  <c r="L101" i="1"/>
  <c r="L102" i="1"/>
  <c r="L103" i="1"/>
  <c r="L140" i="1" l="1"/>
  <c r="L32" i="1"/>
  <c r="L33" i="1"/>
  <c r="L34" i="1"/>
  <c r="L35" i="1"/>
  <c r="L147" i="1" l="1"/>
  <c r="L148" i="1"/>
  <c r="L149" i="1"/>
  <c r="L150" i="1"/>
  <c r="L151" i="1"/>
  <c r="L152" i="1"/>
  <c r="L154" i="1"/>
  <c r="L146" i="1"/>
  <c r="L143" i="1"/>
  <c r="L107" i="1"/>
  <c r="L108" i="1"/>
  <c r="L109" i="1"/>
  <c r="L110" i="1"/>
  <c r="L111" i="1"/>
  <c r="L112" i="1"/>
  <c r="L113" i="1"/>
  <c r="L106" i="1"/>
  <c r="L57" i="1"/>
  <c r="L58" i="1"/>
  <c r="L59" i="1"/>
  <c r="L60"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56" i="1"/>
  <c r="L39" i="1"/>
  <c r="L40" i="1"/>
  <c r="L41" i="1"/>
  <c r="L42" i="1"/>
  <c r="L43" i="1"/>
  <c r="L44" i="1"/>
  <c r="L45" i="1"/>
  <c r="L46" i="1"/>
  <c r="L47" i="1"/>
  <c r="L48" i="1"/>
  <c r="L49" i="1"/>
  <c r="L50" i="1"/>
  <c r="L51" i="1"/>
  <c r="L52" i="1"/>
  <c r="L53" i="1"/>
  <c r="L38" i="1"/>
  <c r="L9" i="1"/>
  <c r="L10" i="1"/>
  <c r="L11" i="1"/>
  <c r="L12" i="1"/>
  <c r="L13" i="1"/>
  <c r="L14" i="1"/>
  <c r="L15" i="1"/>
  <c r="L16" i="1"/>
  <c r="L17" i="1"/>
  <c r="L18" i="1"/>
  <c r="L19" i="1"/>
  <c r="L20" i="1"/>
  <c r="L21" i="1"/>
  <c r="L22" i="1"/>
  <c r="L23" i="1"/>
  <c r="L24" i="1"/>
  <c r="L25" i="1"/>
  <c r="L26" i="1"/>
  <c r="L27" i="1"/>
  <c r="L28" i="1"/>
  <c r="L29" i="1"/>
  <c r="L30" i="1"/>
  <c r="L31" i="1"/>
  <c r="L8" i="1"/>
  <c r="L104" i="1" l="1"/>
  <c r="L36" i="1"/>
  <c r="L144" i="1"/>
  <c r="L155" i="1"/>
  <c r="L114" i="1"/>
  <c r="L54" i="1"/>
  <c r="A8" i="1"/>
  <c r="A12" i="1" s="1"/>
  <c r="A16" i="1" s="1"/>
  <c r="A20" i="1" s="1"/>
  <c r="A24" i="1" s="1"/>
  <c r="A28" i="1" s="1"/>
  <c r="A32" i="1" s="1"/>
</calcChain>
</file>

<file path=xl/sharedStrings.xml><?xml version="1.0" encoding="utf-8"?>
<sst xmlns="http://schemas.openxmlformats.org/spreadsheetml/2006/main" count="699" uniqueCount="143">
  <si>
    <t>DYE CHARGE</t>
  </si>
  <si>
    <t>LINE ITEM</t>
  </si>
  <si>
    <t>DESCRIPTION</t>
  </si>
  <si>
    <t>UOM</t>
  </si>
  <si>
    <t>EA</t>
  </si>
  <si>
    <t>MANUFACTURER  NAME</t>
  </si>
  <si>
    <t xml:space="preserve">UNIT PRICE </t>
  </si>
  <si>
    <t xml:space="preserve">EXTENDED AMOUNT </t>
  </si>
  <si>
    <t xml:space="preserve"> </t>
  </si>
  <si>
    <t>INSTRUCTIONS</t>
  </si>
  <si>
    <t>Flags, 50, Set, To Represent Each Individual State, 4' x 6', 100% Nylon w/Grommets &amp; 200 Denier, For Outdoor Display, To be packaged in a box</t>
  </si>
  <si>
    <t>Eagle, Perched, 6.5", Gold Finish, Aluminum</t>
  </si>
  <si>
    <t>Eagle, Flying, 7", Gold Finish, Aluminum</t>
  </si>
  <si>
    <t>Tassel, Braided, Gold, Flag Pole, 5"Long with 9' cord</t>
  </si>
  <si>
    <t>Flag Pole, 8', Wood, Oak, 1" Diameter, Pole Size</t>
  </si>
  <si>
    <t>Flag Pole, 8', Wood, Oak, 1 1/4" Diamater Pole Size</t>
  </si>
  <si>
    <t>Flag Pole Stands, 10 lb, Stand w/adapter sleeves, shiny gold finish (Stands should be weighed upon delivery)</t>
  </si>
  <si>
    <t>Flag Pole Stands, 10 lb Stand w/adapter sleeves, matte gold finish (Stand should be weighed upon delivery)</t>
  </si>
  <si>
    <t>Spear, 8", Plated, Brass, Round</t>
  </si>
  <si>
    <t xml:space="preserve">FLAG ACCESSORIES </t>
  </si>
  <si>
    <t xml:space="preserve">Flag Desk Sets, US &amp; Indiana, (Together), Nylon, 4" x 5.5", (Approximate Size) With Stands, 11" Tall Including Base, Base to be 2/5" Black Plastic with two holes, To be packaged in a box </t>
  </si>
  <si>
    <t xml:space="preserve">CURRENT QPA ITEM # </t>
  </si>
  <si>
    <t>12+</t>
  </si>
  <si>
    <t>3-5</t>
  </si>
  <si>
    <t>6-11</t>
  </si>
  <si>
    <t>MANUFACTURER PRODUCT NUMBER</t>
  </si>
  <si>
    <t>1-4</t>
  </si>
  <si>
    <t>5-11</t>
  </si>
  <si>
    <t>12-23</t>
  </si>
  <si>
    <t>24+</t>
  </si>
  <si>
    <t>24-99</t>
  </si>
  <si>
    <t>100+</t>
  </si>
  <si>
    <t>ESTIMATED ANNUAL PURCHASE (BY ORDER QUANTITY)</t>
  </si>
  <si>
    <t>QUANTITY PER ORDER</t>
  </si>
  <si>
    <t>1-2</t>
  </si>
  <si>
    <t>FLAG SETS</t>
  </si>
  <si>
    <t>N/A</t>
  </si>
  <si>
    <t>Flag, Indiana, 3' x 5', 100% Nylon &amp; 200 Denier, Dupont SolorMax treated/dyed, greige goods (raw fabric), 4 needle stitching on fly end, 2 brass grommets, strong canvas heading, yellow/gold PMS 1235, blue PMS 2768, for outdoor display.</t>
  </si>
  <si>
    <t>Flag, Indiana, 3' x 5', 100% Nylon, 200 Denier, w/fringe, Dupont SolorMax treated/dyed, greige goods (raw fabric), pole hem, yellow/gold PMS 1235, blue PMS 2768, for indoor display.</t>
  </si>
  <si>
    <t>Flag, Indiana, 3'x5', 100% Polyester,  200 Denier, Dupont SolarMax treated/dyed, greigh goods (raw fabric),4 needle stitching on fly end, 2 brass gromments, strong canvas heading, yellow/gold PMS 1235, blue PMS 2768, for outdoor display.</t>
  </si>
  <si>
    <t>Flag, Indiana, 4' x 6', 100 % Nylon &amp; 200 Denier, Dupont SolarMax treated/dyed, greige goods (raw fabric), 4 needle stitching on fly end, 2 brass grommets, strong canvas heading, yellow/gold PMS 1235, blue PMS 2768, for outdoor display.</t>
  </si>
  <si>
    <t>Flag, Indiana, 5' x 8', 100 Nylon &amp; Denier, Dupont SolarMax treated/dyed, greige goods (raw fabric), 4 needle stitching on fly end, 2 brass grommets, strong canvas heading, yellow/gold PMS 1235, blue PMS 2768, for outdoor display.</t>
  </si>
  <si>
    <t>Flag, Indiana, 5'x8', 100% 2-Ply Polyester,  200 Denier, Dupont SolarMax treated/dyed, 4 needle stitching on fly end, 2 brass gromments, strong canvas heading, yellow/gold PMS 1235, blue PMS 2768, for outdoor display.</t>
  </si>
  <si>
    <t>Flag, Indiana, 6' x 10' , 100% Nylon&amp; 200 Denier, Dupont SolarMax treated/dyed, greige goods (raw fabric), 4 needle stitching on fly end, 2 brass grommets, strong canvas heading, yellow/gold PMS 1235, blue PMS 2768, for outdoor display.</t>
  </si>
  <si>
    <t>Flag, ISP, 3' x 5' Double Sided w/Fringe, 100% Nylon, 200 Denier, Dupont SolarMax, Dyed, Greige Goods, Pole Hem, Black Background, Logo PMS 137, PMS 289, White, PMS 423.</t>
  </si>
  <si>
    <t xml:space="preserve">Flag, ISP, 3' x 5' Double Sided, 100% Nylon, 200 Denier, Dupont SolarMax, Dyed, Greige Goods, Header &amp; Gromments, Black Background, Logo PMS 137, PMS 289, White, PMS 423.  </t>
  </si>
  <si>
    <t>Flag, ISP, 3' x 5', Single Sided, w/Fringe, 100% Nylon, 200 Denier, Dupont SolarMax, Dyed, Greige Goods, Pole Hem, Black Background, Logo PMS 137, PMS 289, White, PMS 423.</t>
  </si>
  <si>
    <t xml:space="preserve">Flag, ISP, 3' x 5', Single Sided, 100% Nylon, 200 Denier, Dupont Solar Max, Dyed, Greige Goods, Header and Grommets, Black Background, Logo, PMS 137, PMS 289, White, PMS 423. </t>
  </si>
  <si>
    <t>Flag, US, 3' x 5', 100% heavyweight cotton, sewn stripes &amp; embroidered stars.</t>
  </si>
  <si>
    <t>Flag, US, 5' x 8', 100% heavyweight cotton, sewn stripes &amp; embroidered stars.</t>
  </si>
  <si>
    <t>Flag, POW/MIA, 3' x 5', 200 Denier, Heavy Duty 100% Nylon, Double Sided, DuPont SolarMax, Outdoor Display.</t>
  </si>
  <si>
    <t>Flag, POW/MIA, 4' x 6', 200 Denier, Heavy Duty 100% Nylon, Double Sided, DuPont SolarMax, Outdoor Display.</t>
  </si>
  <si>
    <t>TOTAL BID AMOUNT</t>
  </si>
  <si>
    <r>
      <t xml:space="preserve">Please populate the </t>
    </r>
    <r>
      <rPr>
        <b/>
        <sz val="11"/>
        <color indexed="8"/>
        <rFont val="Calibri"/>
        <family val="2"/>
      </rPr>
      <t>YELLOW-SHADED CELLS</t>
    </r>
    <r>
      <rPr>
        <sz val="11"/>
        <color theme="1"/>
        <rFont val="Calibri"/>
        <family val="2"/>
        <scheme val="minor"/>
      </rPr>
      <t xml:space="preserve"> in the </t>
    </r>
    <r>
      <rPr>
        <b/>
        <sz val="11"/>
        <color indexed="8"/>
        <rFont val="Calibri"/>
        <family val="2"/>
      </rPr>
      <t>BID LIST &amp; SPECIFICATIONS</t>
    </r>
    <r>
      <rPr>
        <sz val="11"/>
        <color theme="1"/>
        <rFont val="Calibri"/>
        <family val="2"/>
        <scheme val="minor"/>
      </rPr>
      <t xml:space="preserve"> tab.</t>
    </r>
  </si>
  <si>
    <r>
      <t xml:space="preserve">1. Enter the </t>
    </r>
    <r>
      <rPr>
        <b/>
        <sz val="11"/>
        <color indexed="8"/>
        <rFont val="Calibri"/>
        <family val="2"/>
      </rPr>
      <t xml:space="preserve">PER-UNIT PRICE, </t>
    </r>
    <r>
      <rPr>
        <sz val="11"/>
        <color theme="1"/>
        <rFont val="Calibri"/>
        <family val="2"/>
        <scheme val="minor"/>
      </rPr>
      <t xml:space="preserve">(note this priced per dozen) in the yellow-shaded cells on the </t>
    </r>
    <r>
      <rPr>
        <b/>
        <sz val="11"/>
        <color indexed="8"/>
        <rFont val="Calibri"/>
        <family val="2"/>
      </rPr>
      <t>BID LIST TAB</t>
    </r>
    <r>
      <rPr>
        <sz val="11"/>
        <color theme="1"/>
        <rFont val="Calibri"/>
        <family val="2"/>
        <scheme val="minor"/>
      </rPr>
      <t xml:space="preserve"> for each product.  Respondent must provide pricing for </t>
    </r>
    <r>
      <rPr>
        <b/>
        <sz val="11"/>
        <color indexed="8"/>
        <rFont val="Calibri"/>
        <family val="2"/>
      </rPr>
      <t>EVERY ITEM</t>
    </r>
    <r>
      <rPr>
        <sz val="11"/>
        <color theme="1"/>
        <rFont val="Calibri"/>
        <family val="2"/>
        <scheme val="minor"/>
      </rPr>
      <t xml:space="preserve"> listed for the proposal to be valid.</t>
    </r>
  </si>
  <si>
    <r>
      <t xml:space="preserve">2. The state intends to award to the bidder that provides the most competitive </t>
    </r>
    <r>
      <rPr>
        <b/>
        <sz val="11"/>
        <color indexed="8"/>
        <rFont val="Calibri"/>
        <family val="2"/>
      </rPr>
      <t>TOTAL EVALUATION PRICE</t>
    </r>
    <r>
      <rPr>
        <sz val="11"/>
        <color theme="1"/>
        <rFont val="Calibri"/>
        <family val="2"/>
        <scheme val="minor"/>
      </rPr>
      <t xml:space="preserve"> for the items listed.</t>
    </r>
  </si>
  <si>
    <r>
      <t xml:space="preserve">3. Quantities provided in the </t>
    </r>
    <r>
      <rPr>
        <b/>
        <sz val="11"/>
        <color indexed="8"/>
        <rFont val="Calibri"/>
        <family val="2"/>
      </rPr>
      <t>BID LIST TAB</t>
    </r>
    <r>
      <rPr>
        <sz val="11"/>
        <color theme="1"/>
        <rFont val="Calibri"/>
        <family val="2"/>
        <scheme val="minor"/>
      </rPr>
      <t xml:space="preserve"> are estimates.  The State cannot guarantee these totals and reserves the right to purchase more or less than the estimated quantities provided.</t>
    </r>
  </si>
  <si>
    <r>
      <t xml:space="preserve">4. Price provided must be </t>
    </r>
    <r>
      <rPr>
        <b/>
        <sz val="11"/>
        <color indexed="8"/>
        <rFont val="Calibri"/>
        <family val="2"/>
      </rPr>
      <t>ALL-INCLUSIVE,</t>
    </r>
    <r>
      <rPr>
        <sz val="11"/>
        <color theme="1"/>
        <rFont val="Calibri"/>
        <family val="2"/>
        <scheme val="minor"/>
      </rPr>
      <t xml:space="preserve"> including shipping, handling and  any other costs associated with the purchase of these products.</t>
    </r>
  </si>
  <si>
    <r>
      <t xml:space="preserve">The State of Indiana is seeking one or more suppliers of flags and flag accessories.    These items must meet the exact specifications detailed in the </t>
    </r>
    <r>
      <rPr>
        <b/>
        <sz val="11"/>
        <color indexed="8"/>
        <rFont val="Calibri"/>
        <family val="2"/>
      </rPr>
      <t>BID LIST &amp;</t>
    </r>
    <r>
      <rPr>
        <sz val="11"/>
        <color theme="1"/>
        <rFont val="Calibri"/>
        <family val="2"/>
        <scheme val="minor"/>
      </rPr>
      <t xml:space="preserve"> </t>
    </r>
    <r>
      <rPr>
        <b/>
        <sz val="11"/>
        <color indexed="8"/>
        <rFont val="Calibri"/>
        <family val="2"/>
      </rPr>
      <t>SPECIFICATIONS</t>
    </r>
    <r>
      <rPr>
        <sz val="11"/>
        <color theme="1"/>
        <rFont val="Calibri"/>
        <family val="2"/>
        <scheme val="minor"/>
      </rPr>
      <t xml:space="preserve"> tab. </t>
    </r>
  </si>
  <si>
    <t>Boxes</t>
  </si>
  <si>
    <t xml:space="preserve">Some agencies use flags for ceremonial purposes and require gift boxes for each individual flag.  The boxes should be plain, white, cardboard boxes and shipped flat with the flag order.  Please list the price for an individual box.  </t>
  </si>
  <si>
    <t>Flag, US, 3' x 5', 100% Nylon 200 Denier, Dupont SolarMax treated greige goods (raw fabric), sewn stripes, appliqued stars, outdoor display, brass grommets.  Old Glory blue #2768 and Old Glory Red #201</t>
  </si>
  <si>
    <t>Flag, US, 3' x 5' , 100% Nylon, 200 Denier, Dupont SolarMax treated greige goods (raw fabric), sewn stripes, appliqued stars, indoor display, brass grommets.  Old Glory blue #2768 and Old Glory Red #201</t>
  </si>
  <si>
    <t>Flag, US, 4' x 6', 100% Nylon, 200 Denier, Dupont SolarMax treated greige goods (raw fabric), sewn stripes, appliqued stars, outdoor display, brass grommets.  Old Glory blue #2768 and Old Glory Red #201</t>
  </si>
  <si>
    <t>Flag, US, 5' x 8', 100% Nylon, 200 Denier, Dupont SolarMax treated greige goods (raw fabric), sewn stripes, appliqued stars, outdoor display, brass grommets.  Old Glory blue #2768 and Old Glory Red #201</t>
  </si>
  <si>
    <t>Flag, US, 5' x 9.5', 100% Nylon, 200 Denier, Dupont SolorMax Treated greige goods, Sewn Stripes, Embroidered Stars, Outdoor Use, Brass Grommets.  Old Glory blue #2768 and Old Glory Red #201</t>
  </si>
  <si>
    <t>Flag, US, 6' x 10', 100% Nylon, 200 Denier, Dupont SolorMax treated greige goods (raw fabric), sewn stripes, appliqued stars, outdoor display, brass grommets. Old Glory blue #2768 and Old Glory Red #201</t>
  </si>
  <si>
    <t>Flag, US, 8' x 12', 100% Nylon, 200 Denier, Dupont Solarmax treated greige goods (raw fabric), sewn stripes, appliqued stars, outdoor display, brass grommets.  Old Glory blue #2768 and Old Glory Red #201</t>
  </si>
  <si>
    <t>Flag, US, 12' x 18', 100% Nylon, 200 Denier, Dupont SolorMax treated greige goods (raw fabric), sewn stripes, appliqued stars, outdoor display, brass grommets.  Old Glory blue #2768 and Old Glory Red #201</t>
  </si>
  <si>
    <t xml:space="preserve">Flag, US, 3' x 5' , 100% Nylon, 200 Denier, Dupont SolarMax treated greige goods (raw fabric), sewn stripes, appliqued stars, indoor display, brass grommets. Old Glory blue #2768 and Old Glory Red #201 </t>
  </si>
  <si>
    <t xml:space="preserve">Flag, US, 3' x 5' , 100% Nylon, 200 Denier, Dupont 17.02 SolarMax treated greige goods (raw fabric), sewn stripes, appliqued stars, indoor display, pole hem w/gold fringe. Old Glory blue #2768 and Old Glory Red #201 </t>
  </si>
  <si>
    <t xml:space="preserve">Flag, Indiana, 3' x 5', Cotton Appliqued Seal H&amp;G </t>
  </si>
  <si>
    <t>State of Indiana Negotiated Bid 0000000566</t>
  </si>
  <si>
    <t>SUBTOTAL</t>
  </si>
  <si>
    <t>&lt;----------Line item 4 Unit Price in PS</t>
  </si>
  <si>
    <t>&lt;----------Line item 3 Unit Price in PS</t>
  </si>
  <si>
    <t>&lt;----------Line item 2 Unit Price in PS</t>
  </si>
  <si>
    <t>&lt;----------Line item 1 Unit Price in PS</t>
  </si>
  <si>
    <t xml:space="preserve">&lt;----------Line item 5 Unit Price in PS </t>
  </si>
  <si>
    <t xml:space="preserve">STATE OF INDIANA FLAGS </t>
  </si>
  <si>
    <t xml:space="preserve">INDIANA STATE POLICE FLAGS </t>
  </si>
  <si>
    <t xml:space="preserve">UNITED STATES FLAGS </t>
  </si>
  <si>
    <t xml:space="preserve">POW/MIA FLAGS </t>
  </si>
  <si>
    <t xml:space="preserve">MILITARY FLAGS </t>
  </si>
  <si>
    <t xml:space="preserve">&lt;----------Line item 6 Unit Price in PS </t>
  </si>
  <si>
    <t>Does Item Meet Specifications?  Yes or No</t>
  </si>
  <si>
    <t xml:space="preserve">&lt;------Line item 7 Unit Price in PS </t>
  </si>
  <si>
    <t xml:space="preserve">Flag Spreaders </t>
  </si>
  <si>
    <t>New Item</t>
  </si>
  <si>
    <t>Flag, Army , 4' x 6', Heavy Duty 100% Nylon, Double Sided, Outdoor Display.</t>
  </si>
  <si>
    <t>Flag, Navy , 4' x 6', Heavy Duty 100% Nylon, Double Sided, Outdoor Display.</t>
  </si>
  <si>
    <t>Flag, Marine Corps , 4' x 6', Heavy Duty 100% Nylon, Double Sided, Outdoor Display.</t>
  </si>
  <si>
    <t>Flag, Coast Guard , 4' x 6', Heavy Duty 100% Nylon, Double Sided, Outdoor Display.</t>
  </si>
  <si>
    <t>Flag, Air Force , 4' x 6', Heavy Duty 100% Nylon, Double Sided, Outdoor Display.</t>
  </si>
  <si>
    <t>Flag, Space Force , 4' x 6', Heavy Duty 100% Nylon, Double Sided, Outdoor Display.</t>
  </si>
  <si>
    <t xml:space="preserve">Please note that pricing submitted in this document MUST match the pricing submitted via the PeopleSoft Supplier Portal. 
There are seven (7) lines items identified in the Supplier Portal, one for each catergory listed in the Bid List tab, the subtotal for each cagegory is the the amount that must be entered for each line item. 
Be sure to verify that the Total Bid Amount (cell L157) mataches the total amount submitted via the Supplier Portal. </t>
  </si>
  <si>
    <t xml:space="preserve">FLAGSOURCE </t>
  </si>
  <si>
    <t>214F02161</t>
  </si>
  <si>
    <t>YES</t>
  </si>
  <si>
    <t>214F02163</t>
  </si>
  <si>
    <t>214F05161</t>
  </si>
  <si>
    <t>214F02201</t>
  </si>
  <si>
    <t>214F02241</t>
  </si>
  <si>
    <t>EDER FLAG MFG</t>
  </si>
  <si>
    <t>214F06161</t>
  </si>
  <si>
    <t>214F06241</t>
  </si>
  <si>
    <t>214F02271</t>
  </si>
  <si>
    <t>ISPDFPHF-3X5-V1</t>
  </si>
  <si>
    <t>ISPDFHG-3X5-V1</t>
  </si>
  <si>
    <t>ISPSFPHF-3X5-V1</t>
  </si>
  <si>
    <t>ISPSFHG-3X5-V1</t>
  </si>
  <si>
    <t>100F02161</t>
  </si>
  <si>
    <t>100F02161IND</t>
  </si>
  <si>
    <t>100F05161</t>
  </si>
  <si>
    <t>100F02201</t>
  </si>
  <si>
    <t xml:space="preserve">YES </t>
  </si>
  <si>
    <t>100F02241</t>
  </si>
  <si>
    <t>100F05241</t>
  </si>
  <si>
    <t>100F02251</t>
  </si>
  <si>
    <t>100F02271</t>
  </si>
  <si>
    <t>100F02284</t>
  </si>
  <si>
    <t>100F02314</t>
  </si>
  <si>
    <t>100F02163</t>
  </si>
  <si>
    <t>100F02161IND2</t>
  </si>
  <si>
    <t>C19F02161</t>
  </si>
  <si>
    <t>C19F02201</t>
  </si>
  <si>
    <t>120F02201DF</t>
  </si>
  <si>
    <t>121F02201DF</t>
  </si>
  <si>
    <t>124F02201DF</t>
  </si>
  <si>
    <t>123F02201DF</t>
  </si>
  <si>
    <t>128F02201DF</t>
  </si>
  <si>
    <t>126F02201DF</t>
  </si>
  <si>
    <t>200F02201</t>
  </si>
  <si>
    <t>USIN4X5.5"</t>
  </si>
  <si>
    <t>972F66490</t>
  </si>
  <si>
    <t>972F664906.5</t>
  </si>
  <si>
    <t>953F97470</t>
  </si>
  <si>
    <t>945F79680</t>
  </si>
  <si>
    <t>945F796801"</t>
  </si>
  <si>
    <t>973F66490</t>
  </si>
  <si>
    <t>990F92380</t>
  </si>
  <si>
    <t>946F66540S</t>
  </si>
  <si>
    <t>947F65540S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</si>
</sst>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6" x14ac:knownFonts="1">
    <font>
      <sz val="11"/>
      <color theme="1"/>
      <name val="Calibri"/>
      <family val="2"/>
      <scheme val="minor"/>
    </font>
    <font>
      <sz val="11"/>
      <color indexed="8"/>
      <name val="Calibri"/>
      <family val="2"/>
    </font>
    <font>
      <b/>
      <sz val="18"/>
      <name val="Calibri"/>
      <family val="2"/>
      <scheme val="minor"/>
    </font>
    <font>
      <b/>
      <sz val="20"/>
      <name val="Calibri"/>
      <family val="2"/>
      <scheme val="minor"/>
    </font>
    <font>
      <b/>
      <sz val="18"/>
      <color rgb="FFFF0000"/>
      <name val="Calibri"/>
      <family val="2"/>
      <scheme val="minor"/>
    </font>
    <font>
      <b/>
      <sz val="10"/>
      <name val="Calibri"/>
      <family val="2"/>
      <scheme val="minor"/>
    </font>
    <font>
      <sz val="10"/>
      <color indexed="8"/>
      <name val="Calibri"/>
      <family val="2"/>
      <scheme val="minor"/>
    </font>
    <font>
      <b/>
      <sz val="10"/>
      <color indexed="9"/>
      <name val="Calibri"/>
      <family val="2"/>
      <scheme val="minor"/>
    </font>
    <font>
      <b/>
      <sz val="10"/>
      <color indexed="8"/>
      <name val="Calibri"/>
      <family val="2"/>
      <scheme val="minor"/>
    </font>
    <font>
      <b/>
      <sz val="10"/>
      <color rgb="FFFF0000"/>
      <name val="Calibri"/>
      <family val="2"/>
      <scheme val="minor"/>
    </font>
    <font>
      <b/>
      <sz val="14"/>
      <color rgb="FFFF0000"/>
      <name val="Calibri"/>
      <family val="2"/>
      <scheme val="minor"/>
    </font>
    <font>
      <b/>
      <sz val="12"/>
      <color rgb="FFFF0000"/>
      <name val="Calibri"/>
      <family val="2"/>
      <scheme val="minor"/>
    </font>
    <font>
      <b/>
      <sz val="16"/>
      <color indexed="8"/>
      <name val="Calibri"/>
      <family val="2"/>
      <scheme val="minor"/>
    </font>
    <font>
      <sz val="14"/>
      <color theme="1"/>
      <name val="Calibri"/>
      <family val="2"/>
      <scheme val="minor"/>
    </font>
    <font>
      <b/>
      <sz val="11"/>
      <color indexed="8"/>
      <name val="Calibri"/>
      <family val="2"/>
    </font>
    <font>
      <sz val="11"/>
      <color indexed="8"/>
      <name val="Calibri"/>
      <family val="2"/>
      <scheme val="minor"/>
    </font>
    <font>
      <sz val="12"/>
      <name val="Calibri"/>
      <family val="2"/>
      <scheme val="minor"/>
    </font>
    <font>
      <sz val="10"/>
      <color theme="1"/>
      <name val="Symbol"/>
      <family val="1"/>
      <charset val="2"/>
    </font>
    <font>
      <b/>
      <u/>
      <sz val="12"/>
      <color theme="1"/>
      <name val="Verdana"/>
      <family val="2"/>
    </font>
    <font>
      <b/>
      <u/>
      <sz val="12"/>
      <color indexed="8"/>
      <name val="Verdana"/>
      <family val="2"/>
    </font>
    <font>
      <b/>
      <u/>
      <sz val="12"/>
      <name val="Verdana"/>
      <family val="2"/>
    </font>
    <font>
      <b/>
      <u/>
      <sz val="12"/>
      <color rgb="FFFF0000"/>
      <name val="Verdana"/>
      <family val="2"/>
    </font>
    <font>
      <b/>
      <sz val="11"/>
      <color theme="0"/>
      <name val="Calibri"/>
      <family val="2"/>
      <scheme val="minor"/>
    </font>
    <font>
      <b/>
      <sz val="11"/>
      <color rgb="FFFF0000"/>
      <name val="Calibri"/>
      <family val="2"/>
      <scheme val="minor"/>
    </font>
    <font>
      <b/>
      <sz val="11"/>
      <color rgb="FF000000"/>
      <name val="Calibri"/>
      <family val="2"/>
      <scheme val="minor"/>
    </font>
    <font>
      <sz val="10"/>
      <color rgb="FFFF0000"/>
      <name val="Calibri"/>
      <family val="2"/>
      <scheme val="minor"/>
    </font>
  </fonts>
  <fills count="10">
    <fill>
      <patternFill patternType="none"/>
    </fill>
    <fill>
      <patternFill patternType="gray125"/>
    </fill>
    <fill>
      <patternFill patternType="solid">
        <fgColor indexed="43"/>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rgb="FFA5A5A5"/>
      </patternFill>
    </fill>
    <fill>
      <patternFill patternType="solid">
        <fgColor rgb="FFD9D9D9"/>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44" fontId="1" fillId="0" borderId="0" applyFont="0" applyFill="0" applyBorder="0" applyAlignment="0" applyProtection="0"/>
    <xf numFmtId="0" fontId="22" fillId="8" borderId="15" applyNumberFormat="0" applyAlignment="0" applyProtection="0"/>
  </cellStyleXfs>
  <cellXfs count="89">
    <xf numFmtId="0" fontId="0" fillId="0" borderId="0" xfId="0"/>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left" vertical="center" wrapText="1"/>
    </xf>
    <xf numFmtId="0" fontId="4" fillId="0" borderId="0" xfId="0" applyFont="1" applyAlignment="1">
      <alignment horizontal="left" vertical="center" wrapText="1"/>
    </xf>
    <xf numFmtId="0" fontId="5" fillId="5" borderId="1" xfId="0" applyFont="1" applyFill="1" applyBorder="1" applyAlignment="1">
      <alignment horizontal="center" vertical="center" wrapText="1"/>
    </xf>
    <xf numFmtId="44" fontId="5" fillId="5" borderId="1" xfId="1"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vertical="center" wrapText="1"/>
    </xf>
    <xf numFmtId="0" fontId="7" fillId="0" borderId="5" xfId="0" applyFont="1" applyBorder="1" applyAlignment="1">
      <alignment vertical="center" wrapText="1"/>
    </xf>
    <xf numFmtId="4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44" fontId="8" fillId="0" borderId="1" xfId="1"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6" fillId="0" borderId="0" xfId="0" applyFont="1" applyAlignment="1">
      <alignment horizontal="left" vertical="center" wrapText="1"/>
    </xf>
    <xf numFmtId="44" fontId="6" fillId="0" borderId="0" xfId="1" applyFont="1" applyAlignment="1">
      <alignment horizontal="center" vertical="center" wrapText="1"/>
    </xf>
    <xf numFmtId="44" fontId="8" fillId="0" borderId="0" xfId="1" applyFont="1" applyAlignment="1">
      <alignment horizontal="center" vertical="center" wrapText="1"/>
    </xf>
    <xf numFmtId="44" fontId="8" fillId="0" borderId="0" xfId="1" applyFont="1" applyFill="1" applyAlignment="1">
      <alignment horizontal="center" vertical="center" wrapText="1"/>
    </xf>
    <xf numFmtId="44" fontId="11" fillId="0" borderId="1" xfId="0" applyNumberFormat="1" applyFont="1" applyBorder="1" applyAlignment="1">
      <alignment horizontal="left" vertical="center" wrapText="1"/>
    </xf>
    <xf numFmtId="44" fontId="11" fillId="0" borderId="1" xfId="1" applyFont="1" applyFill="1" applyBorder="1" applyAlignment="1">
      <alignment horizontal="center" vertical="center" wrapText="1"/>
    </xf>
    <xf numFmtId="44" fontId="12" fillId="0" borderId="1" xfId="1" applyFont="1" applyBorder="1" applyAlignment="1">
      <alignment horizontal="center" vertical="center" wrapText="1"/>
    </xf>
    <xf numFmtId="44" fontId="10" fillId="0" borderId="1" xfId="1" applyFont="1" applyFill="1" applyBorder="1" applyAlignment="1">
      <alignment horizontal="center" vertical="center" wrapText="1"/>
    </xf>
    <xf numFmtId="0" fontId="13" fillId="0" borderId="0" xfId="0" applyFont="1" applyAlignment="1">
      <alignment vertical="center"/>
    </xf>
    <xf numFmtId="0" fontId="0" fillId="0" borderId="0" xfId="0" applyAlignment="1">
      <alignment vertical="center" wrapText="1"/>
    </xf>
    <xf numFmtId="0" fontId="0" fillId="6" borderId="10" xfId="0" applyFill="1" applyBorder="1" applyAlignment="1">
      <alignment vertical="center"/>
    </xf>
    <xf numFmtId="0" fontId="0" fillId="0" borderId="0" xfId="0" applyAlignment="1">
      <alignment vertical="center"/>
    </xf>
    <xf numFmtId="0" fontId="0" fillId="0" borderId="11" xfId="0" applyBorder="1" applyAlignment="1">
      <alignment horizontal="left" vertical="center" wrapText="1"/>
    </xf>
    <xf numFmtId="0" fontId="0" fillId="0" borderId="0" xfId="0" applyAlignment="1">
      <alignment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15" fillId="0" borderId="10" xfId="0" applyFont="1" applyBorder="1" applyAlignment="1">
      <alignment horizontal="left" vertical="center" wrapText="1"/>
    </xf>
    <xf numFmtId="0" fontId="2" fillId="0" borderId="0" xfId="0" applyFont="1" applyAlignment="1">
      <alignment horizontal="left" wrapText="1"/>
    </xf>
    <xf numFmtId="44" fontId="12" fillId="0" borderId="0" xfId="1" applyFont="1" applyBorder="1" applyAlignment="1">
      <alignment horizontal="center" vertical="center" wrapText="1"/>
    </xf>
    <xf numFmtId="44" fontId="10" fillId="0" borderId="0" xfId="1" applyFont="1" applyFill="1" applyBorder="1" applyAlignment="1">
      <alignment horizontal="center" vertical="center" wrapText="1"/>
    </xf>
    <xf numFmtId="0" fontId="17" fillId="0" borderId="0" xfId="0" applyFont="1" applyAlignment="1">
      <alignment horizontal="left" vertical="center" indent="5"/>
    </xf>
    <xf numFmtId="0" fontId="5" fillId="0" borderId="0" xfId="0" applyFont="1" applyAlignment="1">
      <alignment horizontal="center" vertical="center" wrapText="1"/>
    </xf>
    <xf numFmtId="0" fontId="6" fillId="7" borderId="0" xfId="0" applyFont="1" applyFill="1" applyAlignment="1">
      <alignment horizontal="center" vertical="center" wrapText="1"/>
    </xf>
    <xf numFmtId="0" fontId="18" fillId="0" borderId="0" xfId="0" applyFont="1"/>
    <xf numFmtId="44" fontId="2" fillId="0" borderId="6" xfId="0" applyNumberFormat="1" applyFont="1" applyBorder="1" applyAlignment="1">
      <alignment horizontal="right" vertical="center" wrapText="1"/>
    </xf>
    <xf numFmtId="44" fontId="2" fillId="0" borderId="0" xfId="0" applyNumberFormat="1" applyFont="1" applyAlignment="1">
      <alignment horizontal="right" vertical="center" wrapText="1"/>
    </xf>
    <xf numFmtId="0" fontId="19" fillId="0" borderId="0" xfId="0" applyFont="1" applyAlignment="1">
      <alignment horizontal="center" vertical="center" wrapText="1"/>
    </xf>
    <xf numFmtId="0" fontId="20" fillId="0" borderId="0" xfId="0" applyFont="1" applyAlignment="1">
      <alignment vertical="center" wrapText="1"/>
    </xf>
    <xf numFmtId="0" fontId="21" fillId="0" borderId="0" xfId="0" applyFont="1" applyAlignment="1">
      <alignment horizontal="center" vertical="center" wrapText="1"/>
    </xf>
    <xf numFmtId="0" fontId="20" fillId="0" borderId="0" xfId="0" applyFont="1" applyAlignment="1">
      <alignment horizontal="center" vertical="center" wrapText="1"/>
    </xf>
    <xf numFmtId="0" fontId="6" fillId="2" borderId="1" xfId="0" applyFont="1" applyFill="1" applyBorder="1" applyAlignment="1" applyProtection="1">
      <alignment horizontal="center" vertical="center" wrapText="1"/>
      <protection locked="0"/>
    </xf>
    <xf numFmtId="44" fontId="5" fillId="2" borderId="1" xfId="1" applyFont="1" applyFill="1" applyBorder="1" applyAlignment="1" applyProtection="1">
      <alignment horizontal="center" vertical="center" wrapText="1"/>
      <protection locked="0"/>
    </xf>
    <xf numFmtId="44" fontId="8" fillId="2" borderId="1" xfId="1" applyFont="1" applyFill="1" applyBorder="1" applyAlignment="1" applyProtection="1">
      <alignment horizontal="center" vertical="center" wrapText="1"/>
      <protection locked="0"/>
    </xf>
    <xf numFmtId="44" fontId="16" fillId="0" borderId="10" xfId="1" applyFont="1" applyBorder="1" applyAlignment="1" applyProtection="1">
      <alignment horizontal="center" vertical="center" wrapText="1"/>
      <protection locked="0"/>
    </xf>
    <xf numFmtId="0" fontId="8" fillId="0" borderId="7" xfId="0"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49" fontId="5" fillId="0" borderId="6"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6" fillId="2" borderId="6" xfId="0" applyFont="1" applyFill="1" applyBorder="1" applyAlignment="1" applyProtection="1">
      <alignment horizontal="center" vertical="center" wrapText="1"/>
      <protection locked="0"/>
    </xf>
    <xf numFmtId="44" fontId="5" fillId="2" borderId="6" xfId="1" applyFont="1" applyFill="1" applyBorder="1" applyAlignment="1" applyProtection="1">
      <alignment horizontal="center" vertical="center" wrapText="1"/>
      <protection locked="0"/>
    </xf>
    <xf numFmtId="0" fontId="24" fillId="9" borderId="1" xfId="0" applyFont="1" applyFill="1" applyBorder="1" applyAlignment="1">
      <alignment horizontal="center" vertical="center" wrapText="1"/>
    </xf>
    <xf numFmtId="0" fontId="25" fillId="0" borderId="0" xfId="0" applyFont="1" applyAlignment="1">
      <alignment horizontal="center" vertical="center" wrapText="1"/>
    </xf>
    <xf numFmtId="0" fontId="23" fillId="0" borderId="15" xfId="2" applyFont="1" applyFill="1" applyAlignment="1">
      <alignment horizontal="left" vertical="top" wrapText="1"/>
    </xf>
    <xf numFmtId="0" fontId="23" fillId="0" borderId="15" xfId="2" applyFont="1" applyFill="1" applyAlignment="1">
      <alignment horizontal="left" vertical="top"/>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4" borderId="1" xfId="0" applyFont="1" applyFill="1" applyBorder="1" applyAlignment="1">
      <alignment horizontal="left" vertical="center" wrapText="1"/>
    </xf>
    <xf numFmtId="0" fontId="5" fillId="7" borderId="2"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7" borderId="4" xfId="0"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7" borderId="14" xfId="0" applyFont="1" applyFill="1" applyBorder="1" applyAlignment="1">
      <alignment horizontal="left" vertical="center" wrapText="1"/>
    </xf>
    <xf numFmtId="0" fontId="5" fillId="7" borderId="0" xfId="0" applyFont="1" applyFill="1" applyAlignment="1">
      <alignment horizontal="left" vertical="center" wrapText="1"/>
    </xf>
    <xf numFmtId="0" fontId="5" fillId="7" borderId="8" xfId="0" applyFont="1" applyFill="1" applyBorder="1" applyAlignment="1">
      <alignment horizontal="left" vertical="center" wrapText="1"/>
    </xf>
  </cellXfs>
  <cellStyles count="3">
    <cellStyle name="Check Cell" xfId="2" builtinId="23"/>
    <cellStyle name="Currency" xfId="1" builtinId="4"/>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6"/>
  <sheetViews>
    <sheetView showGridLines="0" zoomScaleNormal="100" workbookViewId="0">
      <selection activeCell="D15" sqref="D15"/>
    </sheetView>
  </sheetViews>
  <sheetFormatPr defaultRowHeight="14.4" x14ac:dyDescent="0.3"/>
  <cols>
    <col min="1" max="1" width="112.33203125" customWidth="1"/>
    <col min="257" max="257" width="112.33203125" customWidth="1"/>
    <col min="513" max="513" width="112.33203125" customWidth="1"/>
    <col min="769" max="769" width="112.33203125" customWidth="1"/>
    <col min="1025" max="1025" width="112.33203125" customWidth="1"/>
    <col min="1281" max="1281" width="112.33203125" customWidth="1"/>
    <col min="1537" max="1537" width="112.33203125" customWidth="1"/>
    <col min="1793" max="1793" width="112.33203125" customWidth="1"/>
    <col min="2049" max="2049" width="112.33203125" customWidth="1"/>
    <col min="2305" max="2305" width="112.33203125" customWidth="1"/>
    <col min="2561" max="2561" width="112.33203125" customWidth="1"/>
    <col min="2817" max="2817" width="112.33203125" customWidth="1"/>
    <col min="3073" max="3073" width="112.33203125" customWidth="1"/>
    <col min="3329" max="3329" width="112.33203125" customWidth="1"/>
    <col min="3585" max="3585" width="112.33203125" customWidth="1"/>
    <col min="3841" max="3841" width="112.33203125" customWidth="1"/>
    <col min="4097" max="4097" width="112.33203125" customWidth="1"/>
    <col min="4353" max="4353" width="112.33203125" customWidth="1"/>
    <col min="4609" max="4609" width="112.33203125" customWidth="1"/>
    <col min="4865" max="4865" width="112.33203125" customWidth="1"/>
    <col min="5121" max="5121" width="112.33203125" customWidth="1"/>
    <col min="5377" max="5377" width="112.33203125" customWidth="1"/>
    <col min="5633" max="5633" width="112.33203125" customWidth="1"/>
    <col min="5889" max="5889" width="112.33203125" customWidth="1"/>
    <col min="6145" max="6145" width="112.33203125" customWidth="1"/>
    <col min="6401" max="6401" width="112.33203125" customWidth="1"/>
    <col min="6657" max="6657" width="112.33203125" customWidth="1"/>
    <col min="6913" max="6913" width="112.33203125" customWidth="1"/>
    <col min="7169" max="7169" width="112.33203125" customWidth="1"/>
    <col min="7425" max="7425" width="112.33203125" customWidth="1"/>
    <col min="7681" max="7681" width="112.33203125" customWidth="1"/>
    <col min="7937" max="7937" width="112.33203125" customWidth="1"/>
    <col min="8193" max="8193" width="112.33203125" customWidth="1"/>
    <col min="8449" max="8449" width="112.33203125" customWidth="1"/>
    <col min="8705" max="8705" width="112.33203125" customWidth="1"/>
    <col min="8961" max="8961" width="112.33203125" customWidth="1"/>
    <col min="9217" max="9217" width="112.33203125" customWidth="1"/>
    <col min="9473" max="9473" width="112.33203125" customWidth="1"/>
    <col min="9729" max="9729" width="112.33203125" customWidth="1"/>
    <col min="9985" max="9985" width="112.33203125" customWidth="1"/>
    <col min="10241" max="10241" width="112.33203125" customWidth="1"/>
    <col min="10497" max="10497" width="112.33203125" customWidth="1"/>
    <col min="10753" max="10753" width="112.33203125" customWidth="1"/>
    <col min="11009" max="11009" width="112.33203125" customWidth="1"/>
    <col min="11265" max="11265" width="112.33203125" customWidth="1"/>
    <col min="11521" max="11521" width="112.33203125" customWidth="1"/>
    <col min="11777" max="11777" width="112.33203125" customWidth="1"/>
    <col min="12033" max="12033" width="112.33203125" customWidth="1"/>
    <col min="12289" max="12289" width="112.33203125" customWidth="1"/>
    <col min="12545" max="12545" width="112.33203125" customWidth="1"/>
    <col min="12801" max="12801" width="112.33203125" customWidth="1"/>
    <col min="13057" max="13057" width="112.33203125" customWidth="1"/>
    <col min="13313" max="13313" width="112.33203125" customWidth="1"/>
    <col min="13569" max="13569" width="112.33203125" customWidth="1"/>
    <col min="13825" max="13825" width="112.33203125" customWidth="1"/>
    <col min="14081" max="14081" width="112.33203125" customWidth="1"/>
    <col min="14337" max="14337" width="112.33203125" customWidth="1"/>
    <col min="14593" max="14593" width="112.33203125" customWidth="1"/>
    <col min="14849" max="14849" width="112.33203125" customWidth="1"/>
    <col min="15105" max="15105" width="112.33203125" customWidth="1"/>
    <col min="15361" max="15361" width="112.33203125" customWidth="1"/>
    <col min="15617" max="15617" width="112.33203125" customWidth="1"/>
    <col min="15873" max="15873" width="112.33203125" customWidth="1"/>
    <col min="16129" max="16129" width="112.33203125" customWidth="1"/>
  </cols>
  <sheetData>
    <row r="1" spans="1:1" ht="21" customHeight="1" x14ac:dyDescent="0.3">
      <c r="A1" s="44" t="s">
        <v>72</v>
      </c>
    </row>
    <row r="2" spans="1:1" ht="18" x14ac:dyDescent="0.3">
      <c r="A2" s="29" t="s">
        <v>9</v>
      </c>
    </row>
    <row r="3" spans="1:1" ht="50.25" customHeight="1" thickBot="1" x14ac:dyDescent="0.35">
      <c r="A3" s="30" t="s">
        <v>58</v>
      </c>
    </row>
    <row r="4" spans="1:1" s="32" customFormat="1" ht="15" thickBot="1" x14ac:dyDescent="0.35">
      <c r="A4" s="31" t="s">
        <v>53</v>
      </c>
    </row>
    <row r="5" spans="1:1" s="34" customFormat="1" ht="45" customHeight="1" x14ac:dyDescent="0.3">
      <c r="A5" s="33" t="s">
        <v>54</v>
      </c>
    </row>
    <row r="6" spans="1:1" x14ac:dyDescent="0.3">
      <c r="A6" s="35" t="s">
        <v>55</v>
      </c>
    </row>
    <row r="7" spans="1:1" ht="28.8" x14ac:dyDescent="0.3">
      <c r="A7" s="35" t="s">
        <v>56</v>
      </c>
    </row>
    <row r="8" spans="1:1" ht="29.4" thickBot="1" x14ac:dyDescent="0.35">
      <c r="A8" s="36" t="s">
        <v>57</v>
      </c>
    </row>
    <row r="9" spans="1:1" ht="15" thickBot="1" x14ac:dyDescent="0.35">
      <c r="A9" s="32"/>
    </row>
    <row r="10" spans="1:1" ht="15.6" thickTop="1" thickBot="1" x14ac:dyDescent="0.35">
      <c r="A10" s="64" t="s">
        <v>95</v>
      </c>
    </row>
    <row r="11" spans="1:1" ht="18.75" customHeight="1" thickTop="1" thickBot="1" x14ac:dyDescent="0.35">
      <c r="A11" s="65"/>
    </row>
    <row r="12" spans="1:1" ht="15.6" thickTop="1" thickBot="1" x14ac:dyDescent="0.35">
      <c r="A12" s="65"/>
    </row>
    <row r="13" spans="1:1" ht="15" customHeight="1" thickTop="1" thickBot="1" x14ac:dyDescent="0.35">
      <c r="A13" s="65"/>
    </row>
    <row r="14" spans="1:1" ht="15.6" thickTop="1" thickBot="1" x14ac:dyDescent="0.35">
      <c r="A14" s="65"/>
    </row>
    <row r="15" spans="1:1" ht="15.6" thickTop="1" thickBot="1" x14ac:dyDescent="0.35">
      <c r="A15" s="65"/>
    </row>
    <row r="16" spans="1:1" ht="15" thickTop="1" x14ac:dyDescent="0.3"/>
  </sheetData>
  <mergeCells count="1">
    <mergeCell ref="A10:A15"/>
  </mergeCells>
  <phoneticPr fontId="0" type="noConversion"/>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161"/>
  <sheetViews>
    <sheetView tabSelected="1" topLeftCell="A144" zoomScale="80" zoomScaleNormal="80" workbookViewId="0">
      <selection activeCell="L158" sqref="L158"/>
    </sheetView>
  </sheetViews>
  <sheetFormatPr defaultColWidth="9.109375" defaultRowHeight="16.2" x14ac:dyDescent="0.3"/>
  <cols>
    <col min="1" max="1" width="14.44140625" style="11" bestFit="1" customWidth="1"/>
    <col min="2" max="2" width="49.33203125" style="21" customWidth="1"/>
    <col min="3" max="3" width="13.6640625" style="11" customWidth="1"/>
    <col min="4" max="4" width="9.6640625" style="11" customWidth="1"/>
    <col min="5" max="5" width="13.5546875" style="11" customWidth="1"/>
    <col min="6" max="6" width="19.5546875" style="11" bestFit="1" customWidth="1"/>
    <col min="7" max="7" width="26.44140625" style="11" customWidth="1"/>
    <col min="8" max="9" width="19.88671875" style="11" customWidth="1"/>
    <col min="10" max="10" width="11" style="22" customWidth="1"/>
    <col min="11" max="11" width="22.88671875" style="23" customWidth="1"/>
    <col min="12" max="12" width="31.6640625" style="24" customWidth="1"/>
    <col min="13" max="13" width="50.33203125" style="47" customWidth="1"/>
    <col min="14" max="16384" width="9.109375" style="11"/>
  </cols>
  <sheetData>
    <row r="1" spans="1:39" ht="72" customHeight="1" x14ac:dyDescent="0.3">
      <c r="A1" s="9" t="s">
        <v>1</v>
      </c>
      <c r="B1" s="9" t="s">
        <v>2</v>
      </c>
      <c r="C1" s="9" t="s">
        <v>21</v>
      </c>
      <c r="D1" s="9" t="s">
        <v>3</v>
      </c>
      <c r="E1" s="9" t="s">
        <v>33</v>
      </c>
      <c r="F1" s="9" t="s">
        <v>32</v>
      </c>
      <c r="G1" s="9" t="s">
        <v>5</v>
      </c>
      <c r="H1" s="9" t="s">
        <v>25</v>
      </c>
      <c r="I1" s="62" t="s">
        <v>85</v>
      </c>
      <c r="J1" s="10" t="s">
        <v>0</v>
      </c>
      <c r="K1" s="10" t="s">
        <v>6</v>
      </c>
      <c r="L1" s="10" t="s">
        <v>7</v>
      </c>
    </row>
    <row r="2" spans="1:39" s="13" customFormat="1" ht="24.75" customHeight="1" x14ac:dyDescent="0.3">
      <c r="A2" s="75" t="s">
        <v>79</v>
      </c>
      <c r="B2" s="76"/>
      <c r="C2" s="76"/>
      <c r="D2" s="76"/>
      <c r="E2" s="76"/>
      <c r="F2" s="76"/>
      <c r="G2" s="76"/>
      <c r="H2" s="76"/>
      <c r="I2" s="76"/>
      <c r="J2" s="76"/>
      <c r="K2" s="76"/>
      <c r="L2" s="76"/>
      <c r="M2" s="48"/>
      <c r="N2" s="12"/>
      <c r="O2" s="12"/>
      <c r="P2" s="12"/>
      <c r="Q2" s="12"/>
      <c r="R2" s="12"/>
      <c r="S2" s="12"/>
      <c r="T2" s="12"/>
      <c r="U2" s="12"/>
      <c r="V2" s="12"/>
      <c r="W2" s="12"/>
      <c r="X2" s="12"/>
      <c r="Y2" s="12"/>
      <c r="Z2" s="12"/>
      <c r="AA2" s="12"/>
      <c r="AB2" s="12"/>
      <c r="AC2" s="12"/>
      <c r="AD2" s="12"/>
      <c r="AE2" s="12"/>
      <c r="AF2" s="12"/>
      <c r="AG2" s="12"/>
      <c r="AH2" s="12"/>
      <c r="AI2" s="12"/>
      <c r="AJ2" s="12"/>
      <c r="AK2" s="12"/>
      <c r="AL2" s="12"/>
      <c r="AM2" s="12"/>
    </row>
    <row r="3" spans="1:39" ht="20.100000000000001" customHeight="1" x14ac:dyDescent="0.3">
      <c r="A3" s="66">
        <v>1</v>
      </c>
      <c r="B3" s="69" t="s">
        <v>37</v>
      </c>
      <c r="C3" s="72">
        <v>100259147</v>
      </c>
      <c r="D3" s="72" t="s">
        <v>4</v>
      </c>
      <c r="E3" s="14" t="s">
        <v>26</v>
      </c>
      <c r="F3" s="15">
        <v>49</v>
      </c>
      <c r="G3" s="51" t="s">
        <v>96</v>
      </c>
      <c r="H3" s="51" t="s">
        <v>97</v>
      </c>
      <c r="I3" s="51" t="s">
        <v>98</v>
      </c>
      <c r="J3" s="52"/>
      <c r="K3" s="53">
        <v>24.99</v>
      </c>
      <c r="L3" s="16">
        <f t="shared" ref="L3:L35" si="0">(F3*K3)+J3</f>
        <v>1224.51</v>
      </c>
    </row>
    <row r="4" spans="1:39" ht="20.100000000000001" customHeight="1" x14ac:dyDescent="0.3">
      <c r="A4" s="67"/>
      <c r="B4" s="70"/>
      <c r="C4" s="73"/>
      <c r="D4" s="73"/>
      <c r="E4" s="14" t="s">
        <v>27</v>
      </c>
      <c r="F4" s="15">
        <v>83</v>
      </c>
      <c r="G4" s="51" t="s">
        <v>96</v>
      </c>
      <c r="H4" s="51" t="s">
        <v>97</v>
      </c>
      <c r="I4" s="51" t="s">
        <v>98</v>
      </c>
      <c r="J4" s="52"/>
      <c r="K4" s="53">
        <v>22.04</v>
      </c>
      <c r="L4" s="16">
        <f t="shared" si="0"/>
        <v>1829.32</v>
      </c>
    </row>
    <row r="5" spans="1:39" ht="20.100000000000001" customHeight="1" x14ac:dyDescent="0.3">
      <c r="A5" s="67"/>
      <c r="B5" s="70"/>
      <c r="C5" s="73"/>
      <c r="D5" s="73"/>
      <c r="E5" s="14" t="s">
        <v>28</v>
      </c>
      <c r="F5" s="15">
        <v>39</v>
      </c>
      <c r="G5" s="51" t="s">
        <v>96</v>
      </c>
      <c r="H5" s="51" t="s">
        <v>97</v>
      </c>
      <c r="I5" s="51" t="s">
        <v>98</v>
      </c>
      <c r="J5" s="52">
        <v>0</v>
      </c>
      <c r="K5" s="53">
        <v>20.04</v>
      </c>
      <c r="L5" s="16">
        <f t="shared" si="0"/>
        <v>781.56</v>
      </c>
    </row>
    <row r="6" spans="1:39" ht="20.100000000000001" customHeight="1" x14ac:dyDescent="0.3">
      <c r="A6" s="67"/>
      <c r="B6" s="70"/>
      <c r="C6" s="73"/>
      <c r="D6" s="73"/>
      <c r="E6" s="14" t="s">
        <v>30</v>
      </c>
      <c r="F6" s="15">
        <v>239</v>
      </c>
      <c r="G6" s="51" t="s">
        <v>96</v>
      </c>
      <c r="H6" s="51" t="s">
        <v>97</v>
      </c>
      <c r="I6" s="51" t="s">
        <v>98</v>
      </c>
      <c r="J6" s="52"/>
      <c r="K6" s="53">
        <v>19.96</v>
      </c>
      <c r="L6" s="16">
        <f t="shared" si="0"/>
        <v>4770.4400000000005</v>
      </c>
    </row>
    <row r="7" spans="1:39" ht="20.100000000000001" customHeight="1" x14ac:dyDescent="0.3">
      <c r="A7" s="67"/>
      <c r="B7" s="70"/>
      <c r="C7" s="73"/>
      <c r="D7" s="73"/>
      <c r="E7" s="14" t="s">
        <v>31</v>
      </c>
      <c r="F7" s="15">
        <v>300</v>
      </c>
      <c r="G7" s="51" t="s">
        <v>96</v>
      </c>
      <c r="H7" s="51" t="s">
        <v>97</v>
      </c>
      <c r="I7" s="51" t="s">
        <v>98</v>
      </c>
      <c r="J7" s="52">
        <v>0</v>
      </c>
      <c r="K7" s="53">
        <v>19.739999999999998</v>
      </c>
      <c r="L7" s="16">
        <f t="shared" si="0"/>
        <v>5921.9999999999991</v>
      </c>
    </row>
    <row r="8" spans="1:39" ht="20.100000000000001" customHeight="1" x14ac:dyDescent="0.3">
      <c r="A8" s="84">
        <f>A3+1</f>
        <v>2</v>
      </c>
      <c r="B8" s="85" t="s">
        <v>38</v>
      </c>
      <c r="C8" s="83">
        <v>100259148</v>
      </c>
      <c r="D8" s="72" t="s">
        <v>4</v>
      </c>
      <c r="E8" s="14" t="s">
        <v>26</v>
      </c>
      <c r="F8" s="15">
        <v>9</v>
      </c>
      <c r="G8" s="51" t="s">
        <v>96</v>
      </c>
      <c r="H8" s="51" t="s">
        <v>99</v>
      </c>
      <c r="I8" s="51" t="s">
        <v>98</v>
      </c>
      <c r="J8" s="52">
        <v>0</v>
      </c>
      <c r="K8" s="53">
        <v>47.25</v>
      </c>
      <c r="L8" s="16">
        <f t="shared" si="0"/>
        <v>425.25</v>
      </c>
    </row>
    <row r="9" spans="1:39" ht="20.100000000000001" customHeight="1" x14ac:dyDescent="0.3">
      <c r="A9" s="84"/>
      <c r="B9" s="85"/>
      <c r="C9" s="83"/>
      <c r="D9" s="73"/>
      <c r="E9" s="14" t="s">
        <v>27</v>
      </c>
      <c r="F9" s="15">
        <v>1</v>
      </c>
      <c r="G9" s="51" t="s">
        <v>96</v>
      </c>
      <c r="H9" s="51" t="s">
        <v>99</v>
      </c>
      <c r="I9" s="51" t="s">
        <v>98</v>
      </c>
      <c r="J9" s="52"/>
      <c r="K9" s="53">
        <v>37.1</v>
      </c>
      <c r="L9" s="16">
        <f t="shared" si="0"/>
        <v>37.1</v>
      </c>
    </row>
    <row r="10" spans="1:39" ht="20.100000000000001" customHeight="1" x14ac:dyDescent="0.3">
      <c r="A10" s="84"/>
      <c r="B10" s="85"/>
      <c r="C10" s="83"/>
      <c r="D10" s="73"/>
      <c r="E10" s="14" t="s">
        <v>28</v>
      </c>
      <c r="F10" s="15">
        <v>1</v>
      </c>
      <c r="G10" s="51" t="s">
        <v>96</v>
      </c>
      <c r="H10" s="51" t="s">
        <v>99</v>
      </c>
      <c r="I10" s="51" t="s">
        <v>98</v>
      </c>
      <c r="J10" s="52">
        <v>0</v>
      </c>
      <c r="K10" s="53">
        <v>35.6</v>
      </c>
      <c r="L10" s="16">
        <f t="shared" si="0"/>
        <v>35.6</v>
      </c>
    </row>
    <row r="11" spans="1:39" ht="20.100000000000001" customHeight="1" x14ac:dyDescent="0.3">
      <c r="A11" s="84"/>
      <c r="B11" s="85"/>
      <c r="C11" s="83"/>
      <c r="D11" s="73"/>
      <c r="E11" s="14" t="s">
        <v>29</v>
      </c>
      <c r="F11" s="15">
        <v>0</v>
      </c>
      <c r="G11" s="51" t="s">
        <v>96</v>
      </c>
      <c r="H11" s="51" t="s">
        <v>99</v>
      </c>
      <c r="I11" s="51" t="s">
        <v>98</v>
      </c>
      <c r="J11" s="52">
        <v>0</v>
      </c>
      <c r="K11" s="53">
        <v>35.49</v>
      </c>
      <c r="L11" s="16">
        <f t="shared" si="0"/>
        <v>0</v>
      </c>
    </row>
    <row r="12" spans="1:39" ht="20.100000000000001" customHeight="1" x14ac:dyDescent="0.3">
      <c r="A12" s="66">
        <f>A8+1</f>
        <v>3</v>
      </c>
      <c r="B12" s="69" t="s">
        <v>39</v>
      </c>
      <c r="C12" s="72">
        <v>100259149</v>
      </c>
      <c r="D12" s="72" t="s">
        <v>4</v>
      </c>
      <c r="E12" s="14" t="s">
        <v>26</v>
      </c>
      <c r="F12" s="15">
        <v>6</v>
      </c>
      <c r="G12" s="51" t="s">
        <v>103</v>
      </c>
      <c r="H12" s="51" t="s">
        <v>104</v>
      </c>
      <c r="I12" s="51" t="s">
        <v>98</v>
      </c>
      <c r="J12" s="52">
        <v>0</v>
      </c>
      <c r="K12" s="53">
        <v>57.95</v>
      </c>
      <c r="L12" s="16">
        <f t="shared" si="0"/>
        <v>347.70000000000005</v>
      </c>
    </row>
    <row r="13" spans="1:39" ht="20.100000000000001" customHeight="1" x14ac:dyDescent="0.3">
      <c r="A13" s="67"/>
      <c r="B13" s="70"/>
      <c r="C13" s="73"/>
      <c r="D13" s="73"/>
      <c r="E13" s="14" t="s">
        <v>27</v>
      </c>
      <c r="F13" s="15">
        <v>1</v>
      </c>
      <c r="G13" s="51" t="s">
        <v>103</v>
      </c>
      <c r="H13" s="51" t="s">
        <v>104</v>
      </c>
      <c r="I13" s="51" t="s">
        <v>98</v>
      </c>
      <c r="J13" s="52">
        <v>0</v>
      </c>
      <c r="K13" s="53">
        <v>49.49</v>
      </c>
      <c r="L13" s="16">
        <f t="shared" si="0"/>
        <v>49.49</v>
      </c>
    </row>
    <row r="14" spans="1:39" ht="20.100000000000001" customHeight="1" x14ac:dyDescent="0.3">
      <c r="A14" s="67"/>
      <c r="B14" s="70"/>
      <c r="C14" s="73"/>
      <c r="D14" s="73"/>
      <c r="E14" s="14" t="s">
        <v>28</v>
      </c>
      <c r="F14" s="15">
        <v>19</v>
      </c>
      <c r="G14" s="51" t="s">
        <v>103</v>
      </c>
      <c r="H14" s="51" t="s">
        <v>104</v>
      </c>
      <c r="I14" s="51" t="s">
        <v>98</v>
      </c>
      <c r="J14" s="52">
        <v>0</v>
      </c>
      <c r="K14" s="53">
        <v>49.09</v>
      </c>
      <c r="L14" s="16">
        <f t="shared" si="0"/>
        <v>932.71</v>
      </c>
    </row>
    <row r="15" spans="1:39" ht="20.100000000000001" customHeight="1" x14ac:dyDescent="0.3">
      <c r="A15" s="67"/>
      <c r="B15" s="70"/>
      <c r="C15" s="73"/>
      <c r="D15" s="73"/>
      <c r="E15" s="14" t="s">
        <v>29</v>
      </c>
      <c r="F15" s="15">
        <v>1</v>
      </c>
      <c r="G15" s="51" t="s">
        <v>103</v>
      </c>
      <c r="H15" s="51" t="s">
        <v>104</v>
      </c>
      <c r="I15" s="51" t="s">
        <v>98</v>
      </c>
      <c r="J15" s="52">
        <v>0</v>
      </c>
      <c r="K15" s="53">
        <v>48.99</v>
      </c>
      <c r="L15" s="16">
        <f t="shared" si="0"/>
        <v>48.99</v>
      </c>
    </row>
    <row r="16" spans="1:39" ht="20.100000000000001" customHeight="1" x14ac:dyDescent="0.3">
      <c r="A16" s="84">
        <f>A12+1</f>
        <v>4</v>
      </c>
      <c r="B16" s="85" t="s">
        <v>40</v>
      </c>
      <c r="C16" s="83">
        <v>100259150</v>
      </c>
      <c r="D16" s="72" t="s">
        <v>4</v>
      </c>
      <c r="E16" s="14" t="s">
        <v>26</v>
      </c>
      <c r="F16" s="15">
        <v>56</v>
      </c>
      <c r="G16" s="51" t="s">
        <v>96</v>
      </c>
      <c r="H16" s="51" t="s">
        <v>101</v>
      </c>
      <c r="I16" s="51" t="s">
        <v>98</v>
      </c>
      <c r="J16" s="52">
        <v>0</v>
      </c>
      <c r="K16" s="53">
        <v>39.950000000000003</v>
      </c>
      <c r="L16" s="16">
        <f t="shared" si="0"/>
        <v>2237.2000000000003</v>
      </c>
    </row>
    <row r="17" spans="1:12" ht="20.100000000000001" customHeight="1" x14ac:dyDescent="0.3">
      <c r="A17" s="84"/>
      <c r="B17" s="85"/>
      <c r="C17" s="83"/>
      <c r="D17" s="73"/>
      <c r="E17" s="14" t="s">
        <v>27</v>
      </c>
      <c r="F17" s="15">
        <v>33</v>
      </c>
      <c r="G17" s="51" t="s">
        <v>96</v>
      </c>
      <c r="H17" s="51" t="s">
        <v>101</v>
      </c>
      <c r="I17" s="51" t="s">
        <v>98</v>
      </c>
      <c r="J17" s="52">
        <v>0</v>
      </c>
      <c r="K17" s="53">
        <v>35.5</v>
      </c>
      <c r="L17" s="16">
        <f t="shared" si="0"/>
        <v>1171.5</v>
      </c>
    </row>
    <row r="18" spans="1:12" ht="20.100000000000001" customHeight="1" x14ac:dyDescent="0.3">
      <c r="A18" s="84"/>
      <c r="B18" s="85"/>
      <c r="C18" s="83"/>
      <c r="D18" s="73"/>
      <c r="E18" s="14" t="s">
        <v>28</v>
      </c>
      <c r="F18" s="15">
        <v>67</v>
      </c>
      <c r="G18" s="51" t="s">
        <v>96</v>
      </c>
      <c r="H18" s="51" t="s">
        <v>101</v>
      </c>
      <c r="I18" s="51" t="s">
        <v>98</v>
      </c>
      <c r="J18" s="52">
        <v>0</v>
      </c>
      <c r="K18" s="53">
        <v>35</v>
      </c>
      <c r="L18" s="16">
        <f t="shared" si="0"/>
        <v>2345</v>
      </c>
    </row>
    <row r="19" spans="1:12" ht="20.100000000000001" customHeight="1" x14ac:dyDescent="0.3">
      <c r="A19" s="84"/>
      <c r="B19" s="85"/>
      <c r="C19" s="83"/>
      <c r="D19" s="74"/>
      <c r="E19" s="14" t="s">
        <v>29</v>
      </c>
      <c r="F19" s="15">
        <v>55</v>
      </c>
      <c r="G19" s="51" t="s">
        <v>96</v>
      </c>
      <c r="H19" s="51" t="s">
        <v>101</v>
      </c>
      <c r="I19" s="51" t="s">
        <v>98</v>
      </c>
      <c r="J19" s="52">
        <v>0</v>
      </c>
      <c r="K19" s="53">
        <v>34.5</v>
      </c>
      <c r="L19" s="16">
        <f t="shared" si="0"/>
        <v>1897.5</v>
      </c>
    </row>
    <row r="20" spans="1:12" ht="20.100000000000001" customHeight="1" x14ac:dyDescent="0.3">
      <c r="A20" s="66">
        <f>A16+1</f>
        <v>5</v>
      </c>
      <c r="B20" s="69" t="s">
        <v>41</v>
      </c>
      <c r="C20" s="72">
        <v>100259151</v>
      </c>
      <c r="D20" s="72" t="s">
        <v>4</v>
      </c>
      <c r="E20" s="14" t="s">
        <v>26</v>
      </c>
      <c r="F20" s="15">
        <v>17</v>
      </c>
      <c r="G20" s="51" t="s">
        <v>96</v>
      </c>
      <c r="H20" s="51" t="s">
        <v>102</v>
      </c>
      <c r="I20" s="51" t="s">
        <v>98</v>
      </c>
      <c r="J20" s="52">
        <v>0</v>
      </c>
      <c r="K20" s="53">
        <v>58</v>
      </c>
      <c r="L20" s="16">
        <f t="shared" si="0"/>
        <v>986</v>
      </c>
    </row>
    <row r="21" spans="1:12" ht="20.100000000000001" customHeight="1" x14ac:dyDescent="0.3">
      <c r="A21" s="67"/>
      <c r="B21" s="70"/>
      <c r="C21" s="73"/>
      <c r="D21" s="73"/>
      <c r="E21" s="14" t="s">
        <v>27</v>
      </c>
      <c r="F21" s="15">
        <v>5</v>
      </c>
      <c r="G21" s="51" t="s">
        <v>96</v>
      </c>
      <c r="H21" s="51" t="s">
        <v>102</v>
      </c>
      <c r="I21" s="51" t="s">
        <v>98</v>
      </c>
      <c r="J21" s="52">
        <v>0</v>
      </c>
      <c r="K21" s="53">
        <v>50.95</v>
      </c>
      <c r="L21" s="16">
        <f t="shared" si="0"/>
        <v>254.75</v>
      </c>
    </row>
    <row r="22" spans="1:12" ht="20.100000000000001" customHeight="1" x14ac:dyDescent="0.3">
      <c r="A22" s="67"/>
      <c r="B22" s="70"/>
      <c r="C22" s="73"/>
      <c r="D22" s="73"/>
      <c r="E22" s="14" t="s">
        <v>28</v>
      </c>
      <c r="F22" s="15">
        <v>1</v>
      </c>
      <c r="G22" s="51" t="s">
        <v>96</v>
      </c>
      <c r="H22" s="51" t="s">
        <v>102</v>
      </c>
      <c r="I22" s="51" t="s">
        <v>98</v>
      </c>
      <c r="J22" s="52">
        <v>0</v>
      </c>
      <c r="K22" s="53">
        <v>50</v>
      </c>
      <c r="L22" s="16">
        <f t="shared" si="0"/>
        <v>50</v>
      </c>
    </row>
    <row r="23" spans="1:12" ht="20.100000000000001" customHeight="1" x14ac:dyDescent="0.3">
      <c r="A23" s="68"/>
      <c r="B23" s="71"/>
      <c r="C23" s="74"/>
      <c r="D23" s="74"/>
      <c r="E23" s="14" t="s">
        <v>29</v>
      </c>
      <c r="F23" s="15">
        <v>0</v>
      </c>
      <c r="G23" s="51" t="s">
        <v>96</v>
      </c>
      <c r="H23" s="51" t="s">
        <v>102</v>
      </c>
      <c r="I23" s="51" t="s">
        <v>98</v>
      </c>
      <c r="J23" s="52">
        <v>0</v>
      </c>
      <c r="K23" s="53">
        <v>48</v>
      </c>
      <c r="L23" s="16">
        <f t="shared" si="0"/>
        <v>0</v>
      </c>
    </row>
    <row r="24" spans="1:12" ht="20.100000000000001" customHeight="1" x14ac:dyDescent="0.3">
      <c r="A24" s="66">
        <f>A20+1</f>
        <v>6</v>
      </c>
      <c r="B24" s="69" t="s">
        <v>42</v>
      </c>
      <c r="C24" s="72">
        <v>100259152</v>
      </c>
      <c r="D24" s="72" t="s">
        <v>4</v>
      </c>
      <c r="E24" s="14" t="s">
        <v>26</v>
      </c>
      <c r="F24" s="15">
        <v>5</v>
      </c>
      <c r="G24" s="51" t="s">
        <v>103</v>
      </c>
      <c r="H24" s="51" t="s">
        <v>105</v>
      </c>
      <c r="I24" s="51" t="s">
        <v>98</v>
      </c>
      <c r="J24" s="52">
        <v>0</v>
      </c>
      <c r="K24" s="53">
        <v>110.5</v>
      </c>
      <c r="L24" s="16">
        <f t="shared" si="0"/>
        <v>552.5</v>
      </c>
    </row>
    <row r="25" spans="1:12" ht="20.100000000000001" customHeight="1" x14ac:dyDescent="0.3">
      <c r="A25" s="67"/>
      <c r="B25" s="70"/>
      <c r="C25" s="73"/>
      <c r="D25" s="73"/>
      <c r="E25" s="14" t="s">
        <v>27</v>
      </c>
      <c r="F25" s="15">
        <v>1</v>
      </c>
      <c r="G25" s="51" t="s">
        <v>103</v>
      </c>
      <c r="H25" s="51" t="s">
        <v>105</v>
      </c>
      <c r="I25" s="51" t="s">
        <v>98</v>
      </c>
      <c r="J25" s="52">
        <v>0</v>
      </c>
      <c r="K25" s="53">
        <v>102.24</v>
      </c>
      <c r="L25" s="16">
        <f t="shared" si="0"/>
        <v>102.24</v>
      </c>
    </row>
    <row r="26" spans="1:12" ht="20.100000000000001" customHeight="1" x14ac:dyDescent="0.3">
      <c r="A26" s="67"/>
      <c r="B26" s="70"/>
      <c r="C26" s="73"/>
      <c r="D26" s="73"/>
      <c r="E26" s="14" t="s">
        <v>28</v>
      </c>
      <c r="F26" s="15">
        <v>1</v>
      </c>
      <c r="G26" s="51" t="s">
        <v>103</v>
      </c>
      <c r="H26" s="51" t="s">
        <v>105</v>
      </c>
      <c r="I26" s="51" t="s">
        <v>98</v>
      </c>
      <c r="J26" s="52">
        <v>0</v>
      </c>
      <c r="K26" s="53">
        <v>101</v>
      </c>
      <c r="L26" s="16">
        <f t="shared" si="0"/>
        <v>101</v>
      </c>
    </row>
    <row r="27" spans="1:12" ht="20.100000000000001" customHeight="1" x14ac:dyDescent="0.3">
      <c r="A27" s="68"/>
      <c r="B27" s="71"/>
      <c r="C27" s="74"/>
      <c r="D27" s="74"/>
      <c r="E27" s="14" t="s">
        <v>29</v>
      </c>
      <c r="F27" s="15">
        <v>1</v>
      </c>
      <c r="G27" s="51" t="s">
        <v>103</v>
      </c>
      <c r="H27" s="51" t="s">
        <v>105</v>
      </c>
      <c r="I27" s="51" t="s">
        <v>98</v>
      </c>
      <c r="J27" s="52">
        <v>0</v>
      </c>
      <c r="K27" s="53">
        <v>100.58</v>
      </c>
      <c r="L27" s="16">
        <f t="shared" si="0"/>
        <v>100.58</v>
      </c>
    </row>
    <row r="28" spans="1:12" ht="20.100000000000001" customHeight="1" x14ac:dyDescent="0.3">
      <c r="A28" s="66">
        <f>A24+1</f>
        <v>7</v>
      </c>
      <c r="B28" s="69" t="s">
        <v>43</v>
      </c>
      <c r="C28" s="72">
        <v>100259153</v>
      </c>
      <c r="D28" s="72" t="s">
        <v>4</v>
      </c>
      <c r="E28" s="14" t="s">
        <v>26</v>
      </c>
      <c r="F28" s="15">
        <v>9</v>
      </c>
      <c r="G28" s="51" t="s">
        <v>96</v>
      </c>
      <c r="H28" s="51" t="s">
        <v>106</v>
      </c>
      <c r="I28" s="51" t="s">
        <v>98</v>
      </c>
      <c r="J28" s="52">
        <v>0</v>
      </c>
      <c r="K28" s="53">
        <v>101.95</v>
      </c>
      <c r="L28" s="16">
        <f t="shared" si="0"/>
        <v>917.55000000000007</v>
      </c>
    </row>
    <row r="29" spans="1:12" ht="20.100000000000001" customHeight="1" x14ac:dyDescent="0.3">
      <c r="A29" s="67"/>
      <c r="B29" s="70"/>
      <c r="C29" s="73"/>
      <c r="D29" s="73"/>
      <c r="E29" s="14" t="s">
        <v>27</v>
      </c>
      <c r="F29" s="15">
        <v>1</v>
      </c>
      <c r="G29" s="51" t="s">
        <v>96</v>
      </c>
      <c r="H29" s="51" t="s">
        <v>106</v>
      </c>
      <c r="I29" s="51" t="s">
        <v>98</v>
      </c>
      <c r="J29" s="52">
        <v>0</v>
      </c>
      <c r="K29" s="53">
        <v>93.5</v>
      </c>
      <c r="L29" s="16">
        <f t="shared" si="0"/>
        <v>93.5</v>
      </c>
    </row>
    <row r="30" spans="1:12" ht="20.100000000000001" customHeight="1" x14ac:dyDescent="0.3">
      <c r="A30" s="67"/>
      <c r="B30" s="70"/>
      <c r="C30" s="73"/>
      <c r="D30" s="73"/>
      <c r="E30" s="14" t="s">
        <v>28</v>
      </c>
      <c r="F30" s="15">
        <v>1</v>
      </c>
      <c r="G30" s="51" t="s">
        <v>96</v>
      </c>
      <c r="H30" s="51" t="s">
        <v>106</v>
      </c>
      <c r="I30" s="51" t="s">
        <v>98</v>
      </c>
      <c r="J30" s="52">
        <v>0</v>
      </c>
      <c r="K30" s="53">
        <v>92</v>
      </c>
      <c r="L30" s="16">
        <f t="shared" si="0"/>
        <v>92</v>
      </c>
    </row>
    <row r="31" spans="1:12" ht="20.100000000000001" customHeight="1" x14ac:dyDescent="0.3">
      <c r="A31" s="68"/>
      <c r="B31" s="71"/>
      <c r="C31" s="74"/>
      <c r="D31" s="74"/>
      <c r="E31" s="14" t="s">
        <v>29</v>
      </c>
      <c r="F31" s="15">
        <v>1</v>
      </c>
      <c r="G31" s="51" t="s">
        <v>96</v>
      </c>
      <c r="H31" s="51" t="s">
        <v>106</v>
      </c>
      <c r="I31" s="51" t="s">
        <v>98</v>
      </c>
      <c r="J31" s="52">
        <v>0</v>
      </c>
      <c r="K31" s="53">
        <v>90</v>
      </c>
      <c r="L31" s="16">
        <f t="shared" si="0"/>
        <v>90</v>
      </c>
    </row>
    <row r="32" spans="1:12" ht="20.100000000000001" customHeight="1" x14ac:dyDescent="0.3">
      <c r="A32" s="66">
        <f>A28+1</f>
        <v>8</v>
      </c>
      <c r="B32" s="86" t="s">
        <v>71</v>
      </c>
      <c r="C32" s="72">
        <v>100329241</v>
      </c>
      <c r="D32" s="72" t="s">
        <v>4</v>
      </c>
      <c r="E32" s="14" t="s">
        <v>26</v>
      </c>
      <c r="F32" s="15">
        <v>1</v>
      </c>
      <c r="G32" s="51" t="s">
        <v>96</v>
      </c>
      <c r="H32" s="51" t="s">
        <v>100</v>
      </c>
      <c r="I32" s="51" t="s">
        <v>98</v>
      </c>
      <c r="J32" s="52">
        <v>0</v>
      </c>
      <c r="K32" s="53">
        <v>135</v>
      </c>
      <c r="L32" s="16">
        <f t="shared" si="0"/>
        <v>135</v>
      </c>
    </row>
    <row r="33" spans="1:13" ht="20.100000000000001" customHeight="1" x14ac:dyDescent="0.3">
      <c r="A33" s="67"/>
      <c r="B33" s="87"/>
      <c r="C33" s="73"/>
      <c r="D33" s="73"/>
      <c r="E33" s="14" t="s">
        <v>27</v>
      </c>
      <c r="F33" s="15">
        <v>1</v>
      </c>
      <c r="G33" s="51" t="s">
        <v>96</v>
      </c>
      <c r="H33" s="51" t="s">
        <v>100</v>
      </c>
      <c r="I33" s="51" t="s">
        <v>98</v>
      </c>
      <c r="J33" s="52">
        <v>0</v>
      </c>
      <c r="K33" s="53">
        <v>115</v>
      </c>
      <c r="L33" s="16">
        <f t="shared" si="0"/>
        <v>115</v>
      </c>
    </row>
    <row r="34" spans="1:13" ht="20.100000000000001" customHeight="1" x14ac:dyDescent="0.3">
      <c r="A34" s="67"/>
      <c r="B34" s="87"/>
      <c r="C34" s="73"/>
      <c r="D34" s="73"/>
      <c r="E34" s="14" t="s">
        <v>28</v>
      </c>
      <c r="F34" s="15">
        <v>1</v>
      </c>
      <c r="G34" s="51" t="s">
        <v>96</v>
      </c>
      <c r="H34" s="51" t="s">
        <v>100</v>
      </c>
      <c r="I34" s="51" t="s">
        <v>98</v>
      </c>
      <c r="J34" s="52">
        <v>0</v>
      </c>
      <c r="K34" s="53">
        <v>110</v>
      </c>
      <c r="L34" s="16">
        <f t="shared" si="0"/>
        <v>110</v>
      </c>
    </row>
    <row r="35" spans="1:13" ht="20.100000000000001" customHeight="1" x14ac:dyDescent="0.3">
      <c r="A35" s="68"/>
      <c r="B35" s="88"/>
      <c r="C35" s="74"/>
      <c r="D35" s="74"/>
      <c r="E35" s="14" t="s">
        <v>29</v>
      </c>
      <c r="F35" s="15">
        <v>1</v>
      </c>
      <c r="G35" s="51" t="s">
        <v>96</v>
      </c>
      <c r="H35" s="51" t="s">
        <v>100</v>
      </c>
      <c r="I35" s="51" t="s">
        <v>98</v>
      </c>
      <c r="J35" s="52">
        <v>0</v>
      </c>
      <c r="K35" s="53">
        <v>107.5</v>
      </c>
      <c r="L35" s="16">
        <f t="shared" si="0"/>
        <v>107.5</v>
      </c>
    </row>
    <row r="36" spans="1:13" ht="24.75" customHeight="1" x14ac:dyDescent="0.3">
      <c r="A36" s="1"/>
      <c r="B36" s="2"/>
      <c r="C36" s="2"/>
      <c r="D36" s="2"/>
      <c r="E36" s="3"/>
      <c r="F36" s="3"/>
      <c r="G36" s="3"/>
      <c r="H36" s="3"/>
      <c r="I36" s="3"/>
      <c r="J36" s="3"/>
      <c r="K36" s="45" t="s">
        <v>73</v>
      </c>
      <c r="L36" s="25">
        <f>SUM(L3:L35)</f>
        <v>27863.490000000005</v>
      </c>
      <c r="M36" s="49" t="s">
        <v>77</v>
      </c>
    </row>
    <row r="37" spans="1:13" ht="24.75" customHeight="1" x14ac:dyDescent="0.3">
      <c r="A37" s="75" t="s">
        <v>80</v>
      </c>
      <c r="B37" s="76"/>
      <c r="C37" s="76"/>
      <c r="D37" s="76"/>
      <c r="E37" s="76"/>
      <c r="F37" s="76"/>
      <c r="G37" s="76"/>
      <c r="H37" s="76"/>
      <c r="I37" s="76"/>
      <c r="J37" s="76"/>
      <c r="K37" s="76"/>
      <c r="L37" s="76"/>
    </row>
    <row r="38" spans="1:13" ht="20.100000000000001" customHeight="1" x14ac:dyDescent="0.3">
      <c r="A38" s="84">
        <v>9</v>
      </c>
      <c r="B38" s="85" t="s">
        <v>44</v>
      </c>
      <c r="C38" s="72">
        <v>100259154</v>
      </c>
      <c r="D38" s="72" t="s">
        <v>4</v>
      </c>
      <c r="E38" s="14" t="s">
        <v>34</v>
      </c>
      <c r="F38" s="15">
        <v>1</v>
      </c>
      <c r="G38" s="51" t="s">
        <v>96</v>
      </c>
      <c r="H38" s="51" t="s">
        <v>107</v>
      </c>
      <c r="I38" s="51" t="s">
        <v>98</v>
      </c>
      <c r="J38" s="52">
        <v>0</v>
      </c>
      <c r="K38" s="53">
        <v>156.53</v>
      </c>
      <c r="L38" s="16">
        <f t="shared" ref="L38:L53" si="1">(F38*K38)+J38</f>
        <v>156.53</v>
      </c>
      <c r="M38" s="50"/>
    </row>
    <row r="39" spans="1:13" ht="20.100000000000001" customHeight="1" x14ac:dyDescent="0.3">
      <c r="A39" s="84"/>
      <c r="B39" s="69"/>
      <c r="C39" s="73"/>
      <c r="D39" s="73"/>
      <c r="E39" s="14" t="s">
        <v>23</v>
      </c>
      <c r="F39" s="15">
        <v>1</v>
      </c>
      <c r="G39" s="51" t="s">
        <v>96</v>
      </c>
      <c r="H39" s="51" t="s">
        <v>107</v>
      </c>
      <c r="I39" s="51" t="s">
        <v>98</v>
      </c>
      <c r="J39" s="52">
        <v>0</v>
      </c>
      <c r="K39" s="53">
        <v>148.4</v>
      </c>
      <c r="L39" s="16">
        <f t="shared" si="1"/>
        <v>148.4</v>
      </c>
    </row>
    <row r="40" spans="1:13" ht="20.100000000000001" customHeight="1" x14ac:dyDescent="0.3">
      <c r="A40" s="84"/>
      <c r="B40" s="69"/>
      <c r="C40" s="73"/>
      <c r="D40" s="73"/>
      <c r="E40" s="14" t="s">
        <v>24</v>
      </c>
      <c r="F40" s="15">
        <v>1</v>
      </c>
      <c r="G40" s="51" t="s">
        <v>96</v>
      </c>
      <c r="H40" s="51" t="s">
        <v>107</v>
      </c>
      <c r="I40" s="51" t="s">
        <v>98</v>
      </c>
      <c r="J40" s="52">
        <v>0</v>
      </c>
      <c r="K40" s="53">
        <v>135.25</v>
      </c>
      <c r="L40" s="16">
        <f t="shared" si="1"/>
        <v>135.25</v>
      </c>
    </row>
    <row r="41" spans="1:13" ht="20.100000000000001" customHeight="1" x14ac:dyDescent="0.3">
      <c r="A41" s="84"/>
      <c r="B41" s="70"/>
      <c r="C41" s="74"/>
      <c r="D41" s="74"/>
      <c r="E41" s="14" t="s">
        <v>22</v>
      </c>
      <c r="F41" s="15">
        <v>1</v>
      </c>
      <c r="G41" s="51" t="s">
        <v>96</v>
      </c>
      <c r="H41" s="51" t="s">
        <v>107</v>
      </c>
      <c r="I41" s="51" t="s">
        <v>98</v>
      </c>
      <c r="J41" s="52">
        <v>0</v>
      </c>
      <c r="K41" s="53">
        <v>124.95</v>
      </c>
      <c r="L41" s="16">
        <f t="shared" si="1"/>
        <v>124.95</v>
      </c>
    </row>
    <row r="42" spans="1:13" ht="20.100000000000001" customHeight="1" x14ac:dyDescent="0.3">
      <c r="A42" s="84">
        <v>10</v>
      </c>
      <c r="B42" s="69" t="s">
        <v>45</v>
      </c>
      <c r="C42" s="72">
        <v>100259155</v>
      </c>
      <c r="D42" s="72" t="s">
        <v>4</v>
      </c>
      <c r="E42" s="14" t="s">
        <v>34</v>
      </c>
      <c r="F42" s="15">
        <v>1</v>
      </c>
      <c r="G42" s="51" t="s">
        <v>96</v>
      </c>
      <c r="H42" s="51" t="s">
        <v>108</v>
      </c>
      <c r="I42" s="51" t="s">
        <v>98</v>
      </c>
      <c r="J42" s="52">
        <v>0</v>
      </c>
      <c r="K42" s="53">
        <v>126.55</v>
      </c>
      <c r="L42" s="16">
        <f t="shared" si="1"/>
        <v>126.55</v>
      </c>
    </row>
    <row r="43" spans="1:13" ht="20.100000000000001" customHeight="1" x14ac:dyDescent="0.3">
      <c r="A43" s="84"/>
      <c r="B43" s="70"/>
      <c r="C43" s="73"/>
      <c r="D43" s="73"/>
      <c r="E43" s="14" t="s">
        <v>23</v>
      </c>
      <c r="F43" s="15">
        <v>1</v>
      </c>
      <c r="G43" s="51" t="s">
        <v>96</v>
      </c>
      <c r="H43" s="51" t="s">
        <v>108</v>
      </c>
      <c r="I43" s="51" t="s">
        <v>98</v>
      </c>
      <c r="J43" s="52">
        <v>0</v>
      </c>
      <c r="K43" s="53">
        <v>118.4</v>
      </c>
      <c r="L43" s="16">
        <f t="shared" si="1"/>
        <v>118.4</v>
      </c>
    </row>
    <row r="44" spans="1:13" ht="20.100000000000001" customHeight="1" x14ac:dyDescent="0.3">
      <c r="A44" s="84"/>
      <c r="B44" s="70"/>
      <c r="C44" s="73"/>
      <c r="D44" s="73"/>
      <c r="E44" s="14" t="s">
        <v>24</v>
      </c>
      <c r="F44" s="15">
        <v>1</v>
      </c>
      <c r="G44" s="51" t="s">
        <v>96</v>
      </c>
      <c r="H44" s="51" t="s">
        <v>108</v>
      </c>
      <c r="I44" s="51" t="s">
        <v>98</v>
      </c>
      <c r="J44" s="52">
        <v>0</v>
      </c>
      <c r="K44" s="53">
        <v>105.25</v>
      </c>
      <c r="L44" s="16">
        <f t="shared" si="1"/>
        <v>105.25</v>
      </c>
    </row>
    <row r="45" spans="1:13" ht="20.100000000000001" customHeight="1" x14ac:dyDescent="0.3">
      <c r="A45" s="84"/>
      <c r="B45" s="70"/>
      <c r="C45" s="74"/>
      <c r="D45" s="73"/>
      <c r="E45" s="14" t="s">
        <v>22</v>
      </c>
      <c r="F45" s="15">
        <v>1</v>
      </c>
      <c r="G45" s="51" t="s">
        <v>96</v>
      </c>
      <c r="H45" s="51" t="s">
        <v>108</v>
      </c>
      <c r="I45" s="51" t="s">
        <v>98</v>
      </c>
      <c r="J45" s="52">
        <v>0</v>
      </c>
      <c r="K45" s="53">
        <v>95.5</v>
      </c>
      <c r="L45" s="16">
        <f t="shared" si="1"/>
        <v>95.5</v>
      </c>
    </row>
    <row r="46" spans="1:13" ht="20.100000000000001" customHeight="1" x14ac:dyDescent="0.3">
      <c r="A46" s="84">
        <v>11</v>
      </c>
      <c r="B46" s="69" t="s">
        <v>46</v>
      </c>
      <c r="C46" s="72">
        <v>100259156</v>
      </c>
      <c r="D46" s="72" t="s">
        <v>4</v>
      </c>
      <c r="E46" s="14" t="s">
        <v>34</v>
      </c>
      <c r="F46" s="15">
        <v>1</v>
      </c>
      <c r="G46" s="51" t="s">
        <v>96</v>
      </c>
      <c r="H46" s="51" t="s">
        <v>109</v>
      </c>
      <c r="I46" s="51" t="s">
        <v>98</v>
      </c>
      <c r="J46" s="52">
        <v>0</v>
      </c>
      <c r="K46" s="53">
        <v>103.75</v>
      </c>
      <c r="L46" s="16">
        <f t="shared" si="1"/>
        <v>103.75</v>
      </c>
    </row>
    <row r="47" spans="1:13" ht="20.100000000000001" customHeight="1" x14ac:dyDescent="0.3">
      <c r="A47" s="84"/>
      <c r="B47" s="70"/>
      <c r="C47" s="73"/>
      <c r="D47" s="73"/>
      <c r="E47" s="14" t="s">
        <v>23</v>
      </c>
      <c r="F47" s="15">
        <v>1</v>
      </c>
      <c r="G47" s="51" t="s">
        <v>96</v>
      </c>
      <c r="H47" s="51" t="s">
        <v>109</v>
      </c>
      <c r="I47" s="51" t="s">
        <v>98</v>
      </c>
      <c r="J47" s="52">
        <v>0</v>
      </c>
      <c r="K47" s="53">
        <v>97.4</v>
      </c>
      <c r="L47" s="16">
        <f t="shared" si="1"/>
        <v>97.4</v>
      </c>
    </row>
    <row r="48" spans="1:13" ht="20.100000000000001" customHeight="1" x14ac:dyDescent="0.3">
      <c r="A48" s="84"/>
      <c r="B48" s="70"/>
      <c r="C48" s="73"/>
      <c r="D48" s="73"/>
      <c r="E48" s="14" t="s">
        <v>24</v>
      </c>
      <c r="F48" s="15">
        <v>1</v>
      </c>
      <c r="G48" s="51" t="s">
        <v>96</v>
      </c>
      <c r="H48" s="51" t="s">
        <v>109</v>
      </c>
      <c r="I48" s="51" t="s">
        <v>98</v>
      </c>
      <c r="J48" s="52">
        <v>0</v>
      </c>
      <c r="K48" s="53">
        <v>95.65</v>
      </c>
      <c r="L48" s="16">
        <f t="shared" si="1"/>
        <v>95.65</v>
      </c>
    </row>
    <row r="49" spans="1:13" ht="20.100000000000001" customHeight="1" x14ac:dyDescent="0.3">
      <c r="A49" s="84"/>
      <c r="B49" s="70"/>
      <c r="C49" s="74"/>
      <c r="D49" s="73"/>
      <c r="E49" s="14" t="s">
        <v>22</v>
      </c>
      <c r="F49" s="15">
        <v>1</v>
      </c>
      <c r="G49" s="51" t="s">
        <v>96</v>
      </c>
      <c r="H49" s="51" t="s">
        <v>109</v>
      </c>
      <c r="I49" s="51" t="s">
        <v>98</v>
      </c>
      <c r="J49" s="52">
        <v>0</v>
      </c>
      <c r="K49" s="53">
        <v>87.2</v>
      </c>
      <c r="L49" s="16">
        <f t="shared" si="1"/>
        <v>87.2</v>
      </c>
    </row>
    <row r="50" spans="1:13" ht="20.100000000000001" customHeight="1" x14ac:dyDescent="0.3">
      <c r="A50" s="84">
        <v>12</v>
      </c>
      <c r="B50" s="85" t="s">
        <v>47</v>
      </c>
      <c r="C50" s="72">
        <v>100259157</v>
      </c>
      <c r="D50" s="83" t="s">
        <v>4</v>
      </c>
      <c r="E50" s="14" t="s">
        <v>34</v>
      </c>
      <c r="F50" s="15">
        <v>1</v>
      </c>
      <c r="G50" s="51" t="s">
        <v>96</v>
      </c>
      <c r="H50" s="51" t="s">
        <v>110</v>
      </c>
      <c r="I50" s="51" t="s">
        <v>98</v>
      </c>
      <c r="J50" s="52">
        <v>0</v>
      </c>
      <c r="K50" s="53">
        <v>73.75</v>
      </c>
      <c r="L50" s="16">
        <f t="shared" si="1"/>
        <v>73.75</v>
      </c>
    </row>
    <row r="51" spans="1:13" ht="20.100000000000001" customHeight="1" x14ac:dyDescent="0.3">
      <c r="A51" s="84"/>
      <c r="B51" s="85"/>
      <c r="C51" s="73"/>
      <c r="D51" s="83"/>
      <c r="E51" s="14" t="s">
        <v>23</v>
      </c>
      <c r="F51" s="15">
        <v>1</v>
      </c>
      <c r="G51" s="51" t="s">
        <v>96</v>
      </c>
      <c r="H51" s="51" t="s">
        <v>110</v>
      </c>
      <c r="I51" s="51" t="s">
        <v>98</v>
      </c>
      <c r="J51" s="52">
        <v>0</v>
      </c>
      <c r="K51" s="53">
        <v>67.7</v>
      </c>
      <c r="L51" s="16">
        <f t="shared" si="1"/>
        <v>67.7</v>
      </c>
    </row>
    <row r="52" spans="1:13" ht="20.100000000000001" customHeight="1" x14ac:dyDescent="0.3">
      <c r="A52" s="84"/>
      <c r="B52" s="85"/>
      <c r="C52" s="73"/>
      <c r="D52" s="83"/>
      <c r="E52" s="14" t="s">
        <v>24</v>
      </c>
      <c r="F52" s="15">
        <v>1</v>
      </c>
      <c r="G52" s="51" t="s">
        <v>96</v>
      </c>
      <c r="H52" s="51" t="s">
        <v>110</v>
      </c>
      <c r="I52" s="51" t="s">
        <v>98</v>
      </c>
      <c r="J52" s="52">
        <v>0</v>
      </c>
      <c r="K52" s="53">
        <v>44</v>
      </c>
      <c r="L52" s="16">
        <f t="shared" si="1"/>
        <v>44</v>
      </c>
    </row>
    <row r="53" spans="1:13" ht="20.100000000000001" customHeight="1" x14ac:dyDescent="0.3">
      <c r="A53" s="84"/>
      <c r="B53" s="85"/>
      <c r="C53" s="74"/>
      <c r="D53" s="83"/>
      <c r="E53" s="14" t="s">
        <v>22</v>
      </c>
      <c r="F53" s="15">
        <v>20</v>
      </c>
      <c r="G53" s="51" t="s">
        <v>96</v>
      </c>
      <c r="H53" s="51" t="s">
        <v>110</v>
      </c>
      <c r="I53" s="51" t="s">
        <v>98</v>
      </c>
      <c r="J53" s="52">
        <v>0</v>
      </c>
      <c r="K53" s="53">
        <v>43</v>
      </c>
      <c r="L53" s="16">
        <f t="shared" si="1"/>
        <v>860</v>
      </c>
    </row>
    <row r="54" spans="1:13" ht="24.75" customHeight="1" x14ac:dyDescent="0.3">
      <c r="A54" s="4"/>
      <c r="B54" s="5"/>
      <c r="C54" s="6"/>
      <c r="D54" s="5"/>
      <c r="E54" s="7"/>
      <c r="F54" s="7"/>
      <c r="G54" s="7"/>
      <c r="H54" s="7"/>
      <c r="I54" s="7"/>
      <c r="J54" s="7"/>
      <c r="K54" s="45" t="s">
        <v>73</v>
      </c>
      <c r="L54" s="25">
        <f>SUM(L38:L53)</f>
        <v>2440.2800000000002</v>
      </c>
      <c r="M54" s="49" t="s">
        <v>76</v>
      </c>
    </row>
    <row r="55" spans="1:13" ht="24.75" customHeight="1" x14ac:dyDescent="0.3">
      <c r="A55" s="81" t="s">
        <v>81</v>
      </c>
      <c r="B55" s="82"/>
      <c r="C55" s="82"/>
      <c r="D55" s="82"/>
      <c r="E55" s="82"/>
      <c r="F55" s="82"/>
      <c r="G55" s="82"/>
      <c r="H55" s="82"/>
      <c r="I55" s="82"/>
      <c r="J55" s="82"/>
      <c r="K55" s="82"/>
      <c r="L55" s="82"/>
    </row>
    <row r="56" spans="1:13" ht="20.100000000000001" customHeight="1" x14ac:dyDescent="0.3">
      <c r="A56" s="66">
        <v>13</v>
      </c>
      <c r="B56" s="69" t="s">
        <v>61</v>
      </c>
      <c r="C56" s="72">
        <v>100259158</v>
      </c>
      <c r="D56" s="72" t="s">
        <v>4</v>
      </c>
      <c r="E56" s="14" t="s">
        <v>26</v>
      </c>
      <c r="F56" s="15">
        <v>32</v>
      </c>
      <c r="G56" s="51" t="s">
        <v>96</v>
      </c>
      <c r="H56" s="51" t="s">
        <v>111</v>
      </c>
      <c r="I56" s="51" t="s">
        <v>98</v>
      </c>
      <c r="J56" s="52">
        <v>0</v>
      </c>
      <c r="K56" s="53">
        <v>25</v>
      </c>
      <c r="L56" s="16">
        <f t="shared" ref="L56:L103" si="2">(F56*K56)+J56</f>
        <v>800</v>
      </c>
      <c r="M56" s="50"/>
    </row>
    <row r="57" spans="1:13" ht="20.100000000000001" customHeight="1" x14ac:dyDescent="0.3">
      <c r="A57" s="67"/>
      <c r="B57" s="70"/>
      <c r="C57" s="73"/>
      <c r="D57" s="73"/>
      <c r="E57" s="14" t="s">
        <v>27</v>
      </c>
      <c r="F57" s="15">
        <v>99</v>
      </c>
      <c r="G57" s="51" t="s">
        <v>96</v>
      </c>
      <c r="H57" s="51" t="s">
        <v>111</v>
      </c>
      <c r="I57" s="51" t="s">
        <v>98</v>
      </c>
      <c r="J57" s="52">
        <v>0</v>
      </c>
      <c r="K57" s="53">
        <v>19.95</v>
      </c>
      <c r="L57" s="16">
        <f t="shared" si="2"/>
        <v>1975.05</v>
      </c>
    </row>
    <row r="58" spans="1:13" ht="20.100000000000001" customHeight="1" x14ac:dyDescent="0.3">
      <c r="A58" s="67"/>
      <c r="B58" s="70"/>
      <c r="C58" s="73"/>
      <c r="D58" s="73"/>
      <c r="E58" s="14" t="s">
        <v>28</v>
      </c>
      <c r="F58" s="15">
        <v>47</v>
      </c>
      <c r="G58" s="51" t="s">
        <v>96</v>
      </c>
      <c r="H58" s="51" t="s">
        <v>111</v>
      </c>
      <c r="I58" s="51" t="s">
        <v>98</v>
      </c>
      <c r="J58" s="52">
        <v>0</v>
      </c>
      <c r="K58" s="53">
        <v>18.25</v>
      </c>
      <c r="L58" s="16">
        <f t="shared" si="2"/>
        <v>857.75</v>
      </c>
    </row>
    <row r="59" spans="1:13" ht="20.100000000000001" customHeight="1" x14ac:dyDescent="0.3">
      <c r="A59" s="68"/>
      <c r="B59" s="71"/>
      <c r="C59" s="74"/>
      <c r="D59" s="74"/>
      <c r="E59" s="14" t="s">
        <v>29</v>
      </c>
      <c r="F59" s="15">
        <v>296</v>
      </c>
      <c r="G59" s="51" t="s">
        <v>96</v>
      </c>
      <c r="H59" s="51" t="s">
        <v>111</v>
      </c>
      <c r="I59" s="51" t="s">
        <v>98</v>
      </c>
      <c r="J59" s="52">
        <v>0</v>
      </c>
      <c r="K59" s="53">
        <v>17.95</v>
      </c>
      <c r="L59" s="16">
        <f t="shared" si="2"/>
        <v>5313.2</v>
      </c>
    </row>
    <row r="60" spans="1:13" ht="20.100000000000001" customHeight="1" x14ac:dyDescent="0.3">
      <c r="A60" s="66">
        <v>14</v>
      </c>
      <c r="B60" s="69" t="s">
        <v>62</v>
      </c>
      <c r="C60" s="72">
        <v>100259159</v>
      </c>
      <c r="D60" s="72" t="s">
        <v>4</v>
      </c>
      <c r="E60" s="14" t="s">
        <v>26</v>
      </c>
      <c r="F60" s="15">
        <v>1</v>
      </c>
      <c r="G60" s="51" t="s">
        <v>96</v>
      </c>
      <c r="H60" s="51" t="s">
        <v>112</v>
      </c>
      <c r="I60" s="51" t="s">
        <v>98</v>
      </c>
      <c r="J60" s="52">
        <v>0</v>
      </c>
      <c r="K60" s="53">
        <v>35</v>
      </c>
      <c r="L60" s="16">
        <f t="shared" si="2"/>
        <v>35</v>
      </c>
    </row>
    <row r="61" spans="1:13" ht="20.100000000000001" customHeight="1" x14ac:dyDescent="0.3">
      <c r="A61" s="67"/>
      <c r="B61" s="70"/>
      <c r="C61" s="73"/>
      <c r="D61" s="73"/>
      <c r="E61" s="14" t="s">
        <v>27</v>
      </c>
      <c r="F61" s="15">
        <v>1</v>
      </c>
      <c r="G61" s="51" t="s">
        <v>96</v>
      </c>
      <c r="H61" s="51" t="s">
        <v>112</v>
      </c>
      <c r="I61" s="51" t="s">
        <v>98</v>
      </c>
      <c r="J61" s="52">
        <v>0</v>
      </c>
      <c r="K61" s="53">
        <v>34</v>
      </c>
      <c r="L61" s="16">
        <f>(F61*K61)+J61</f>
        <v>34</v>
      </c>
    </row>
    <row r="62" spans="1:13" ht="20.100000000000001" customHeight="1" x14ac:dyDescent="0.3">
      <c r="A62" s="67"/>
      <c r="B62" s="70"/>
      <c r="C62" s="73"/>
      <c r="D62" s="73"/>
      <c r="E62" s="14" t="s">
        <v>28</v>
      </c>
      <c r="F62" s="15">
        <v>1</v>
      </c>
      <c r="G62" s="51" t="s">
        <v>96</v>
      </c>
      <c r="H62" s="51" t="s">
        <v>112</v>
      </c>
      <c r="I62" s="51" t="s">
        <v>98</v>
      </c>
      <c r="J62" s="52">
        <v>0</v>
      </c>
      <c r="K62" s="53">
        <v>32</v>
      </c>
      <c r="L62" s="16">
        <f>(F62*K62)+J62</f>
        <v>32</v>
      </c>
    </row>
    <row r="63" spans="1:13" ht="20.100000000000001" customHeight="1" x14ac:dyDescent="0.3">
      <c r="A63" s="68"/>
      <c r="B63" s="71"/>
      <c r="C63" s="74"/>
      <c r="D63" s="74"/>
      <c r="E63" s="14" t="s">
        <v>29</v>
      </c>
      <c r="F63" s="63">
        <v>1</v>
      </c>
      <c r="G63" s="51" t="s">
        <v>96</v>
      </c>
      <c r="H63" s="51" t="s">
        <v>112</v>
      </c>
      <c r="I63" s="51" t="s">
        <v>98</v>
      </c>
      <c r="J63" s="52">
        <v>0</v>
      </c>
      <c r="K63" s="53">
        <v>30</v>
      </c>
      <c r="L63" s="16">
        <f>(F62*K63)+J63</f>
        <v>30</v>
      </c>
    </row>
    <row r="64" spans="1:13" ht="20.100000000000001" customHeight="1" x14ac:dyDescent="0.3">
      <c r="A64" s="66">
        <v>15</v>
      </c>
      <c r="B64" s="69" t="s">
        <v>48</v>
      </c>
      <c r="C64" s="72">
        <v>100259160</v>
      </c>
      <c r="D64" s="72" t="s">
        <v>4</v>
      </c>
      <c r="E64" s="14" t="s">
        <v>26</v>
      </c>
      <c r="F64" s="15">
        <v>7</v>
      </c>
      <c r="G64" s="51" t="s">
        <v>103</v>
      </c>
      <c r="H64" s="51" t="s">
        <v>113</v>
      </c>
      <c r="I64" s="51" t="s">
        <v>98</v>
      </c>
      <c r="J64" s="52">
        <v>0</v>
      </c>
      <c r="K64" s="53">
        <v>59</v>
      </c>
      <c r="L64" s="16">
        <f t="shared" si="2"/>
        <v>413</v>
      </c>
    </row>
    <row r="65" spans="1:12" ht="20.100000000000001" customHeight="1" x14ac:dyDescent="0.3">
      <c r="A65" s="67"/>
      <c r="B65" s="70"/>
      <c r="C65" s="73"/>
      <c r="D65" s="73"/>
      <c r="E65" s="14" t="s">
        <v>27</v>
      </c>
      <c r="F65" s="15">
        <v>15</v>
      </c>
      <c r="G65" s="51" t="s">
        <v>103</v>
      </c>
      <c r="H65" s="51" t="s">
        <v>113</v>
      </c>
      <c r="I65" s="51" t="s">
        <v>98</v>
      </c>
      <c r="J65" s="52">
        <v>0</v>
      </c>
      <c r="K65" s="53">
        <v>49</v>
      </c>
      <c r="L65" s="16">
        <f t="shared" si="2"/>
        <v>735</v>
      </c>
    </row>
    <row r="66" spans="1:12" ht="20.100000000000001" customHeight="1" x14ac:dyDescent="0.3">
      <c r="A66" s="67"/>
      <c r="B66" s="70"/>
      <c r="C66" s="73"/>
      <c r="D66" s="73"/>
      <c r="E66" s="14" t="s">
        <v>28</v>
      </c>
      <c r="F66" s="15">
        <v>1</v>
      </c>
      <c r="G66" s="51" t="s">
        <v>103</v>
      </c>
      <c r="H66" s="51" t="s">
        <v>113</v>
      </c>
      <c r="I66" s="51" t="s">
        <v>98</v>
      </c>
      <c r="J66" s="52">
        <v>0</v>
      </c>
      <c r="K66" s="53">
        <v>47.5</v>
      </c>
      <c r="L66" s="16">
        <f t="shared" si="2"/>
        <v>47.5</v>
      </c>
    </row>
    <row r="67" spans="1:12" ht="20.100000000000001" customHeight="1" x14ac:dyDescent="0.3">
      <c r="A67" s="68"/>
      <c r="B67" s="71"/>
      <c r="C67" s="74"/>
      <c r="D67" s="74"/>
      <c r="E67" s="14" t="s">
        <v>29</v>
      </c>
      <c r="F67" s="15">
        <v>1</v>
      </c>
      <c r="G67" s="51" t="s">
        <v>103</v>
      </c>
      <c r="H67" s="51" t="s">
        <v>113</v>
      </c>
      <c r="I67" s="51" t="s">
        <v>98</v>
      </c>
      <c r="J67" s="52">
        <v>0</v>
      </c>
      <c r="K67" s="53">
        <v>46.95</v>
      </c>
      <c r="L67" s="16">
        <f t="shared" si="2"/>
        <v>46.95</v>
      </c>
    </row>
    <row r="68" spans="1:12" ht="20.100000000000001" customHeight="1" x14ac:dyDescent="0.3">
      <c r="A68" s="66">
        <v>16</v>
      </c>
      <c r="B68" s="69" t="s">
        <v>63</v>
      </c>
      <c r="C68" s="72">
        <v>100259161</v>
      </c>
      <c r="D68" s="72" t="s">
        <v>4</v>
      </c>
      <c r="E68" s="14" t="s">
        <v>26</v>
      </c>
      <c r="F68" s="15">
        <v>54</v>
      </c>
      <c r="G68" s="51" t="s">
        <v>96</v>
      </c>
      <c r="H68" s="51" t="s">
        <v>114</v>
      </c>
      <c r="I68" s="51" t="s">
        <v>115</v>
      </c>
      <c r="J68" s="52">
        <v>0</v>
      </c>
      <c r="K68" s="53">
        <v>32</v>
      </c>
      <c r="L68" s="16">
        <f t="shared" si="2"/>
        <v>1728</v>
      </c>
    </row>
    <row r="69" spans="1:12" ht="20.100000000000001" customHeight="1" x14ac:dyDescent="0.3">
      <c r="A69" s="67"/>
      <c r="B69" s="70"/>
      <c r="C69" s="73"/>
      <c r="D69" s="73"/>
      <c r="E69" s="14" t="s">
        <v>27</v>
      </c>
      <c r="F69" s="15">
        <v>105</v>
      </c>
      <c r="G69" s="51" t="s">
        <v>96</v>
      </c>
      <c r="H69" s="51" t="s">
        <v>114</v>
      </c>
      <c r="I69" s="51" t="s">
        <v>115</v>
      </c>
      <c r="J69" s="52">
        <v>0</v>
      </c>
      <c r="K69" s="53">
        <v>28</v>
      </c>
      <c r="L69" s="16">
        <f t="shared" si="2"/>
        <v>2940</v>
      </c>
    </row>
    <row r="70" spans="1:12" ht="20.100000000000001" customHeight="1" x14ac:dyDescent="0.3">
      <c r="A70" s="67"/>
      <c r="B70" s="70"/>
      <c r="C70" s="73"/>
      <c r="D70" s="73"/>
      <c r="E70" s="14" t="s">
        <v>28</v>
      </c>
      <c r="F70" s="15">
        <v>32</v>
      </c>
      <c r="G70" s="51" t="s">
        <v>96</v>
      </c>
      <c r="H70" s="51" t="s">
        <v>114</v>
      </c>
      <c r="I70" s="51" t="s">
        <v>115</v>
      </c>
      <c r="J70" s="52">
        <v>0</v>
      </c>
      <c r="K70" s="53">
        <v>26.5</v>
      </c>
      <c r="L70" s="16">
        <f t="shared" si="2"/>
        <v>848</v>
      </c>
    </row>
    <row r="71" spans="1:12" ht="20.100000000000001" customHeight="1" x14ac:dyDescent="0.3">
      <c r="A71" s="68"/>
      <c r="B71" s="71"/>
      <c r="C71" s="74"/>
      <c r="D71" s="74"/>
      <c r="E71" s="14" t="s">
        <v>29</v>
      </c>
      <c r="F71" s="15">
        <v>114</v>
      </c>
      <c r="G71" s="51" t="s">
        <v>96</v>
      </c>
      <c r="H71" s="51" t="s">
        <v>114</v>
      </c>
      <c r="I71" s="51" t="s">
        <v>115</v>
      </c>
      <c r="J71" s="52">
        <v>0</v>
      </c>
      <c r="K71" s="53">
        <v>25.5</v>
      </c>
      <c r="L71" s="16">
        <f t="shared" si="2"/>
        <v>2907</v>
      </c>
    </row>
    <row r="72" spans="1:12" ht="20.100000000000001" customHeight="1" x14ac:dyDescent="0.3">
      <c r="A72" s="66">
        <v>17</v>
      </c>
      <c r="B72" s="69" t="s">
        <v>64</v>
      </c>
      <c r="C72" s="72">
        <v>100259162</v>
      </c>
      <c r="D72" s="72" t="s">
        <v>4</v>
      </c>
      <c r="E72" s="14" t="s">
        <v>26</v>
      </c>
      <c r="F72" s="15">
        <v>56</v>
      </c>
      <c r="G72" s="51" t="s">
        <v>96</v>
      </c>
      <c r="H72" s="51" t="s">
        <v>116</v>
      </c>
      <c r="I72" s="51" t="s">
        <v>98</v>
      </c>
      <c r="J72" s="52">
        <v>0</v>
      </c>
      <c r="K72" s="53">
        <v>50</v>
      </c>
      <c r="L72" s="16">
        <f t="shared" si="2"/>
        <v>2800</v>
      </c>
    </row>
    <row r="73" spans="1:12" ht="20.100000000000001" customHeight="1" x14ac:dyDescent="0.3">
      <c r="A73" s="67"/>
      <c r="B73" s="70"/>
      <c r="C73" s="73"/>
      <c r="D73" s="73"/>
      <c r="E73" s="14" t="s">
        <v>27</v>
      </c>
      <c r="F73" s="15">
        <v>66</v>
      </c>
      <c r="G73" s="51" t="s">
        <v>96</v>
      </c>
      <c r="H73" s="51" t="s">
        <v>116</v>
      </c>
      <c r="I73" s="51" t="s">
        <v>98</v>
      </c>
      <c r="J73" s="52">
        <v>0</v>
      </c>
      <c r="K73" s="53">
        <v>47.5</v>
      </c>
      <c r="L73" s="16">
        <f t="shared" si="2"/>
        <v>3135</v>
      </c>
    </row>
    <row r="74" spans="1:12" ht="20.100000000000001" customHeight="1" x14ac:dyDescent="0.3">
      <c r="A74" s="67"/>
      <c r="B74" s="70"/>
      <c r="C74" s="73"/>
      <c r="D74" s="73"/>
      <c r="E74" s="14" t="s">
        <v>28</v>
      </c>
      <c r="F74" s="15">
        <v>12</v>
      </c>
      <c r="G74" s="51" t="s">
        <v>96</v>
      </c>
      <c r="H74" s="51" t="s">
        <v>116</v>
      </c>
      <c r="I74" s="51" t="s">
        <v>98</v>
      </c>
      <c r="J74" s="52">
        <v>0</v>
      </c>
      <c r="K74" s="53">
        <v>46</v>
      </c>
      <c r="L74" s="16">
        <f t="shared" si="2"/>
        <v>552</v>
      </c>
    </row>
    <row r="75" spans="1:12" ht="20.100000000000001" customHeight="1" x14ac:dyDescent="0.3">
      <c r="A75" s="68"/>
      <c r="B75" s="71"/>
      <c r="C75" s="74"/>
      <c r="D75" s="74"/>
      <c r="E75" s="14" t="s">
        <v>29</v>
      </c>
      <c r="F75" s="15">
        <v>60</v>
      </c>
      <c r="G75" s="51" t="s">
        <v>96</v>
      </c>
      <c r="H75" s="51" t="s">
        <v>116</v>
      </c>
      <c r="I75" s="51" t="s">
        <v>98</v>
      </c>
      <c r="J75" s="52">
        <v>0</v>
      </c>
      <c r="K75" s="53">
        <v>42</v>
      </c>
      <c r="L75" s="16">
        <f t="shared" si="2"/>
        <v>2520</v>
      </c>
    </row>
    <row r="76" spans="1:12" ht="20.100000000000001" customHeight="1" x14ac:dyDescent="0.3">
      <c r="A76" s="66">
        <v>18</v>
      </c>
      <c r="B76" s="69" t="s">
        <v>49</v>
      </c>
      <c r="C76" s="72">
        <v>100269163</v>
      </c>
      <c r="D76" s="72" t="s">
        <v>4</v>
      </c>
      <c r="E76" s="14" t="s">
        <v>26</v>
      </c>
      <c r="F76" s="15">
        <v>6</v>
      </c>
      <c r="G76" s="51" t="s">
        <v>103</v>
      </c>
      <c r="H76" s="51" t="s">
        <v>117</v>
      </c>
      <c r="I76" s="51" t="s">
        <v>115</v>
      </c>
      <c r="J76" s="52">
        <v>0</v>
      </c>
      <c r="K76" s="53">
        <v>85.5</v>
      </c>
      <c r="L76" s="16">
        <f t="shared" si="2"/>
        <v>513</v>
      </c>
    </row>
    <row r="77" spans="1:12" ht="20.100000000000001" customHeight="1" x14ac:dyDescent="0.3">
      <c r="A77" s="67"/>
      <c r="B77" s="70"/>
      <c r="C77" s="73"/>
      <c r="D77" s="73"/>
      <c r="E77" s="14" t="s">
        <v>27</v>
      </c>
      <c r="F77" s="15">
        <v>10</v>
      </c>
      <c r="G77" s="51" t="s">
        <v>103</v>
      </c>
      <c r="H77" s="51" t="s">
        <v>117</v>
      </c>
      <c r="I77" s="51" t="s">
        <v>115</v>
      </c>
      <c r="J77" s="52">
        <v>0</v>
      </c>
      <c r="K77" s="53">
        <v>76.400000000000006</v>
      </c>
      <c r="L77" s="16">
        <f t="shared" si="2"/>
        <v>764</v>
      </c>
    </row>
    <row r="78" spans="1:12" ht="20.100000000000001" customHeight="1" x14ac:dyDescent="0.3">
      <c r="A78" s="67"/>
      <c r="B78" s="70"/>
      <c r="C78" s="73"/>
      <c r="D78" s="73"/>
      <c r="E78" s="14" t="s">
        <v>28</v>
      </c>
      <c r="F78" s="15">
        <v>20</v>
      </c>
      <c r="G78" s="51" t="s">
        <v>103</v>
      </c>
      <c r="H78" s="51" t="s">
        <v>117</v>
      </c>
      <c r="I78" s="51" t="s">
        <v>115</v>
      </c>
      <c r="J78" s="52">
        <v>0</v>
      </c>
      <c r="K78" s="53">
        <v>75</v>
      </c>
      <c r="L78" s="16">
        <f t="shared" si="2"/>
        <v>1500</v>
      </c>
    </row>
    <row r="79" spans="1:12" ht="20.100000000000001" customHeight="1" x14ac:dyDescent="0.3">
      <c r="A79" s="68"/>
      <c r="B79" s="71"/>
      <c r="C79" s="74"/>
      <c r="D79" s="74"/>
      <c r="E79" s="14" t="s">
        <v>29</v>
      </c>
      <c r="F79" s="15">
        <v>1</v>
      </c>
      <c r="G79" s="51" t="s">
        <v>103</v>
      </c>
      <c r="H79" s="51" t="s">
        <v>117</v>
      </c>
      <c r="I79" s="51" t="s">
        <v>115</v>
      </c>
      <c r="J79" s="52">
        <v>0</v>
      </c>
      <c r="K79" s="53">
        <v>74.75</v>
      </c>
      <c r="L79" s="16">
        <f t="shared" si="2"/>
        <v>74.75</v>
      </c>
    </row>
    <row r="80" spans="1:12" ht="20.100000000000001" customHeight="1" x14ac:dyDescent="0.3">
      <c r="A80" s="66">
        <v>19</v>
      </c>
      <c r="B80" s="69" t="s">
        <v>65</v>
      </c>
      <c r="C80" s="72">
        <v>100259164</v>
      </c>
      <c r="D80" s="72" t="s">
        <v>4</v>
      </c>
      <c r="E80" s="14" t="s">
        <v>26</v>
      </c>
      <c r="F80" s="15">
        <v>1</v>
      </c>
      <c r="G80" s="51" t="s">
        <v>96</v>
      </c>
      <c r="H80" s="51" t="s">
        <v>118</v>
      </c>
      <c r="I80" s="51" t="s">
        <v>98</v>
      </c>
      <c r="J80" s="52">
        <v>0</v>
      </c>
      <c r="K80" s="53">
        <v>50</v>
      </c>
      <c r="L80" s="16">
        <f t="shared" si="2"/>
        <v>50</v>
      </c>
    </row>
    <row r="81" spans="1:12" ht="20.100000000000001" customHeight="1" x14ac:dyDescent="0.3">
      <c r="A81" s="67"/>
      <c r="B81" s="70"/>
      <c r="C81" s="73"/>
      <c r="D81" s="73"/>
      <c r="E81" s="14" t="s">
        <v>27</v>
      </c>
      <c r="F81" s="15">
        <v>5</v>
      </c>
      <c r="G81" s="51" t="s">
        <v>96</v>
      </c>
      <c r="H81" s="51" t="s">
        <v>118</v>
      </c>
      <c r="I81" s="51" t="s">
        <v>98</v>
      </c>
      <c r="J81" s="52">
        <v>0</v>
      </c>
      <c r="K81" s="53">
        <v>45</v>
      </c>
      <c r="L81" s="16">
        <f t="shared" si="2"/>
        <v>225</v>
      </c>
    </row>
    <row r="82" spans="1:12" ht="20.100000000000001" customHeight="1" x14ac:dyDescent="0.3">
      <c r="A82" s="67"/>
      <c r="B82" s="70"/>
      <c r="C82" s="73"/>
      <c r="D82" s="73"/>
      <c r="E82" s="14" t="s">
        <v>28</v>
      </c>
      <c r="F82" s="15">
        <v>1</v>
      </c>
      <c r="G82" s="51" t="s">
        <v>96</v>
      </c>
      <c r="H82" s="51" t="s">
        <v>118</v>
      </c>
      <c r="I82" s="51" t="s">
        <v>98</v>
      </c>
      <c r="J82" s="52">
        <v>0</v>
      </c>
      <c r="K82" s="53">
        <v>43.75</v>
      </c>
      <c r="L82" s="16">
        <f t="shared" si="2"/>
        <v>43.75</v>
      </c>
    </row>
    <row r="83" spans="1:12" ht="20.100000000000001" customHeight="1" x14ac:dyDescent="0.3">
      <c r="A83" s="68"/>
      <c r="B83" s="71"/>
      <c r="C83" s="74"/>
      <c r="D83" s="74"/>
      <c r="E83" s="14" t="s">
        <v>29</v>
      </c>
      <c r="F83" s="15">
        <v>0</v>
      </c>
      <c r="G83" s="51" t="s">
        <v>96</v>
      </c>
      <c r="H83" s="51" t="s">
        <v>118</v>
      </c>
      <c r="I83" s="51" t="s">
        <v>98</v>
      </c>
      <c r="J83" s="52">
        <v>0</v>
      </c>
      <c r="K83" s="53">
        <v>42.75</v>
      </c>
      <c r="L83" s="16">
        <f t="shared" si="2"/>
        <v>0</v>
      </c>
    </row>
    <row r="84" spans="1:12" ht="20.100000000000001" customHeight="1" x14ac:dyDescent="0.3">
      <c r="A84" s="66">
        <v>20</v>
      </c>
      <c r="B84" s="69" t="s">
        <v>66</v>
      </c>
      <c r="C84" s="72">
        <v>10025965</v>
      </c>
      <c r="D84" s="72" t="s">
        <v>4</v>
      </c>
      <c r="E84" s="14" t="s">
        <v>26</v>
      </c>
      <c r="F84" s="15">
        <v>19</v>
      </c>
      <c r="G84" s="51" t="s">
        <v>96</v>
      </c>
      <c r="H84" s="51" t="s">
        <v>119</v>
      </c>
      <c r="I84" s="51" t="s">
        <v>98</v>
      </c>
      <c r="J84" s="52">
        <v>0</v>
      </c>
      <c r="K84" s="53">
        <v>62</v>
      </c>
      <c r="L84" s="16">
        <f t="shared" si="2"/>
        <v>1178</v>
      </c>
    </row>
    <row r="85" spans="1:12" ht="20.100000000000001" customHeight="1" x14ac:dyDescent="0.3">
      <c r="A85" s="67"/>
      <c r="B85" s="70"/>
      <c r="C85" s="73"/>
      <c r="D85" s="73"/>
      <c r="E85" s="14" t="s">
        <v>27</v>
      </c>
      <c r="F85" s="15">
        <v>8</v>
      </c>
      <c r="G85" s="51" t="s">
        <v>96</v>
      </c>
      <c r="H85" s="51" t="s">
        <v>119</v>
      </c>
      <c r="I85" s="51" t="s">
        <v>98</v>
      </c>
      <c r="J85" s="52">
        <v>0</v>
      </c>
      <c r="K85" s="53">
        <v>56</v>
      </c>
      <c r="L85" s="16">
        <f t="shared" si="2"/>
        <v>448</v>
      </c>
    </row>
    <row r="86" spans="1:12" ht="20.100000000000001" customHeight="1" x14ac:dyDescent="0.3">
      <c r="A86" s="67"/>
      <c r="B86" s="70"/>
      <c r="C86" s="73"/>
      <c r="D86" s="73"/>
      <c r="E86" s="14" t="s">
        <v>28</v>
      </c>
      <c r="F86" s="15">
        <v>1</v>
      </c>
      <c r="G86" s="51" t="s">
        <v>96</v>
      </c>
      <c r="H86" s="51" t="s">
        <v>119</v>
      </c>
      <c r="I86" s="51" t="s">
        <v>98</v>
      </c>
      <c r="J86" s="52">
        <v>0</v>
      </c>
      <c r="K86" s="53">
        <v>55</v>
      </c>
      <c r="L86" s="16">
        <f t="shared" si="2"/>
        <v>55</v>
      </c>
    </row>
    <row r="87" spans="1:12" ht="20.100000000000001" customHeight="1" x14ac:dyDescent="0.3">
      <c r="A87" s="68"/>
      <c r="B87" s="71"/>
      <c r="C87" s="74"/>
      <c r="D87" s="74"/>
      <c r="E87" s="14" t="s">
        <v>29</v>
      </c>
      <c r="F87" s="15">
        <v>0</v>
      </c>
      <c r="G87" s="51" t="s">
        <v>96</v>
      </c>
      <c r="H87" s="51" t="s">
        <v>119</v>
      </c>
      <c r="I87" s="51" t="s">
        <v>98</v>
      </c>
      <c r="J87" s="52">
        <v>0</v>
      </c>
      <c r="K87" s="53">
        <v>54.25</v>
      </c>
      <c r="L87" s="16">
        <f t="shared" si="2"/>
        <v>0</v>
      </c>
    </row>
    <row r="88" spans="1:12" ht="20.100000000000001" customHeight="1" x14ac:dyDescent="0.3">
      <c r="A88" s="66">
        <v>21</v>
      </c>
      <c r="B88" s="69" t="s">
        <v>67</v>
      </c>
      <c r="C88" s="72">
        <v>100259166</v>
      </c>
      <c r="D88" s="72" t="s">
        <v>4</v>
      </c>
      <c r="E88" s="14" t="s">
        <v>26</v>
      </c>
      <c r="F88" s="15">
        <v>20</v>
      </c>
      <c r="G88" s="51" t="s">
        <v>96</v>
      </c>
      <c r="H88" s="51" t="s">
        <v>120</v>
      </c>
      <c r="I88" s="51" t="s">
        <v>98</v>
      </c>
      <c r="J88" s="52">
        <v>0</v>
      </c>
      <c r="K88" s="53">
        <v>118</v>
      </c>
      <c r="L88" s="16">
        <f t="shared" si="2"/>
        <v>2360</v>
      </c>
    </row>
    <row r="89" spans="1:12" ht="20.100000000000001" customHeight="1" x14ac:dyDescent="0.3">
      <c r="A89" s="67"/>
      <c r="B89" s="70"/>
      <c r="C89" s="73"/>
      <c r="D89" s="73"/>
      <c r="E89" s="14" t="s">
        <v>27</v>
      </c>
      <c r="F89" s="15">
        <v>16</v>
      </c>
      <c r="G89" s="51" t="s">
        <v>96</v>
      </c>
      <c r="H89" s="51" t="s">
        <v>120</v>
      </c>
      <c r="I89" s="51" t="s">
        <v>98</v>
      </c>
      <c r="J89" s="52">
        <v>0</v>
      </c>
      <c r="K89" s="53">
        <v>113.5</v>
      </c>
      <c r="L89" s="16">
        <f t="shared" si="2"/>
        <v>1816</v>
      </c>
    </row>
    <row r="90" spans="1:12" ht="20.100000000000001" customHeight="1" x14ac:dyDescent="0.3">
      <c r="A90" s="67"/>
      <c r="B90" s="70"/>
      <c r="C90" s="73"/>
      <c r="D90" s="73"/>
      <c r="E90" s="14" t="s">
        <v>28</v>
      </c>
      <c r="F90" s="15">
        <v>1</v>
      </c>
      <c r="G90" s="51" t="s">
        <v>96</v>
      </c>
      <c r="H90" s="51" t="s">
        <v>120</v>
      </c>
      <c r="I90" s="51" t="s">
        <v>98</v>
      </c>
      <c r="J90" s="52">
        <v>0</v>
      </c>
      <c r="K90" s="53">
        <v>112</v>
      </c>
      <c r="L90" s="16">
        <f t="shared" si="2"/>
        <v>112</v>
      </c>
    </row>
    <row r="91" spans="1:12" ht="20.100000000000001" customHeight="1" x14ac:dyDescent="0.3">
      <c r="A91" s="68"/>
      <c r="B91" s="71"/>
      <c r="C91" s="74"/>
      <c r="D91" s="74"/>
      <c r="E91" s="14" t="s">
        <v>29</v>
      </c>
      <c r="F91" s="15">
        <v>1</v>
      </c>
      <c r="G91" s="51" t="s">
        <v>96</v>
      </c>
      <c r="H91" s="51" t="s">
        <v>120</v>
      </c>
      <c r="I91" s="51" t="s">
        <v>98</v>
      </c>
      <c r="J91" s="52">
        <v>0</v>
      </c>
      <c r="K91" s="53">
        <v>110</v>
      </c>
      <c r="L91" s="16">
        <f t="shared" si="2"/>
        <v>110</v>
      </c>
    </row>
    <row r="92" spans="1:12" ht="20.100000000000001" customHeight="1" x14ac:dyDescent="0.3">
      <c r="A92" s="66">
        <v>22</v>
      </c>
      <c r="B92" s="69" t="s">
        <v>68</v>
      </c>
      <c r="C92" s="72">
        <v>100259167</v>
      </c>
      <c r="D92" s="72" t="s">
        <v>4</v>
      </c>
      <c r="E92" s="14" t="s">
        <v>26</v>
      </c>
      <c r="F92" s="15">
        <v>4</v>
      </c>
      <c r="G92" s="51" t="s">
        <v>96</v>
      </c>
      <c r="H92" s="51" t="s">
        <v>121</v>
      </c>
      <c r="I92" s="51" t="s">
        <v>98</v>
      </c>
      <c r="J92" s="52">
        <v>0</v>
      </c>
      <c r="K92" s="53">
        <v>225</v>
      </c>
      <c r="L92" s="16">
        <f t="shared" si="2"/>
        <v>900</v>
      </c>
    </row>
    <row r="93" spans="1:12" ht="20.100000000000001" customHeight="1" x14ac:dyDescent="0.3">
      <c r="A93" s="67"/>
      <c r="B93" s="70"/>
      <c r="C93" s="73"/>
      <c r="D93" s="73"/>
      <c r="E93" s="14" t="s">
        <v>27</v>
      </c>
      <c r="F93" s="15">
        <v>1</v>
      </c>
      <c r="G93" s="51" t="s">
        <v>96</v>
      </c>
      <c r="H93" s="51" t="s">
        <v>121</v>
      </c>
      <c r="I93" s="51" t="s">
        <v>98</v>
      </c>
      <c r="J93" s="52">
        <v>0</v>
      </c>
      <c r="K93" s="53">
        <v>220</v>
      </c>
      <c r="L93" s="16">
        <f t="shared" si="2"/>
        <v>220</v>
      </c>
    </row>
    <row r="94" spans="1:12" ht="20.100000000000001" customHeight="1" x14ac:dyDescent="0.3">
      <c r="A94" s="67"/>
      <c r="B94" s="70"/>
      <c r="C94" s="73"/>
      <c r="D94" s="73"/>
      <c r="E94" s="14" t="s">
        <v>28</v>
      </c>
      <c r="F94" s="15">
        <v>1</v>
      </c>
      <c r="G94" s="51" t="s">
        <v>96</v>
      </c>
      <c r="H94" s="51" t="s">
        <v>121</v>
      </c>
      <c r="I94" s="51" t="s">
        <v>98</v>
      </c>
      <c r="J94" s="52">
        <v>0</v>
      </c>
      <c r="K94" s="53">
        <v>215</v>
      </c>
      <c r="L94" s="16">
        <f t="shared" si="2"/>
        <v>215</v>
      </c>
    </row>
    <row r="95" spans="1:12" ht="20.100000000000001" customHeight="1" x14ac:dyDescent="0.3">
      <c r="A95" s="68"/>
      <c r="B95" s="71"/>
      <c r="C95" s="74"/>
      <c r="D95" s="74"/>
      <c r="E95" s="14" t="s">
        <v>29</v>
      </c>
      <c r="F95" s="15">
        <v>1</v>
      </c>
      <c r="G95" s="51" t="s">
        <v>96</v>
      </c>
      <c r="H95" s="51" t="s">
        <v>121</v>
      </c>
      <c r="I95" s="51" t="s">
        <v>98</v>
      </c>
      <c r="J95" s="52">
        <v>0</v>
      </c>
      <c r="K95" s="53">
        <v>212</v>
      </c>
      <c r="L95" s="16">
        <f t="shared" si="2"/>
        <v>212</v>
      </c>
    </row>
    <row r="96" spans="1:12" ht="20.100000000000001" customHeight="1" x14ac:dyDescent="0.3">
      <c r="A96" s="66">
        <v>23</v>
      </c>
      <c r="B96" s="78" t="s">
        <v>69</v>
      </c>
      <c r="C96" s="72">
        <v>100307417</v>
      </c>
      <c r="D96" s="72" t="s">
        <v>4</v>
      </c>
      <c r="E96" s="14" t="s">
        <v>26</v>
      </c>
      <c r="F96" s="15">
        <v>1</v>
      </c>
      <c r="G96" s="51" t="s">
        <v>96</v>
      </c>
      <c r="H96" s="51" t="s">
        <v>123</v>
      </c>
      <c r="I96" s="51" t="s">
        <v>98</v>
      </c>
      <c r="J96" s="52">
        <v>0</v>
      </c>
      <c r="K96" s="53">
        <v>56</v>
      </c>
      <c r="L96" s="16">
        <f t="shared" si="2"/>
        <v>56</v>
      </c>
    </row>
    <row r="97" spans="1:13" ht="20.100000000000001" customHeight="1" x14ac:dyDescent="0.3">
      <c r="A97" s="67"/>
      <c r="B97" s="79"/>
      <c r="C97" s="73"/>
      <c r="D97" s="73"/>
      <c r="E97" s="14" t="s">
        <v>27</v>
      </c>
      <c r="F97" s="15">
        <v>1</v>
      </c>
      <c r="G97" s="51" t="s">
        <v>96</v>
      </c>
      <c r="H97" s="51" t="s">
        <v>123</v>
      </c>
      <c r="I97" s="51" t="s">
        <v>98</v>
      </c>
      <c r="J97" s="52">
        <v>0</v>
      </c>
      <c r="K97" s="53">
        <v>46</v>
      </c>
      <c r="L97" s="16">
        <f t="shared" si="2"/>
        <v>46</v>
      </c>
    </row>
    <row r="98" spans="1:13" ht="20.100000000000001" customHeight="1" x14ac:dyDescent="0.3">
      <c r="A98" s="67"/>
      <c r="B98" s="79"/>
      <c r="C98" s="73"/>
      <c r="D98" s="73"/>
      <c r="E98" s="14" t="s">
        <v>28</v>
      </c>
      <c r="F98" s="15">
        <v>1</v>
      </c>
      <c r="G98" s="51" t="s">
        <v>96</v>
      </c>
      <c r="H98" s="51" t="s">
        <v>123</v>
      </c>
      <c r="I98" s="51" t="s">
        <v>98</v>
      </c>
      <c r="J98" s="52">
        <v>0</v>
      </c>
      <c r="K98" s="53">
        <v>45.5</v>
      </c>
      <c r="L98" s="16">
        <f t="shared" si="2"/>
        <v>45.5</v>
      </c>
    </row>
    <row r="99" spans="1:13" ht="20.100000000000001" customHeight="1" x14ac:dyDescent="0.3">
      <c r="A99" s="68"/>
      <c r="B99" s="80"/>
      <c r="C99" s="74"/>
      <c r="D99" s="74"/>
      <c r="E99" s="14" t="s">
        <v>29</v>
      </c>
      <c r="F99" s="15">
        <v>1</v>
      </c>
      <c r="G99" s="51" t="s">
        <v>96</v>
      </c>
      <c r="H99" s="51" t="s">
        <v>123</v>
      </c>
      <c r="I99" s="51" t="s">
        <v>98</v>
      </c>
      <c r="J99" s="52">
        <v>0</v>
      </c>
      <c r="K99" s="53">
        <v>44.5</v>
      </c>
      <c r="L99" s="16">
        <f t="shared" si="2"/>
        <v>44.5</v>
      </c>
    </row>
    <row r="100" spans="1:13" ht="20.100000000000001" customHeight="1" x14ac:dyDescent="0.3">
      <c r="A100" s="66">
        <v>24</v>
      </c>
      <c r="B100" s="78" t="s">
        <v>70</v>
      </c>
      <c r="C100" s="72">
        <v>100307418</v>
      </c>
      <c r="D100" s="72" t="s">
        <v>4</v>
      </c>
      <c r="E100" s="14" t="s">
        <v>26</v>
      </c>
      <c r="F100" s="15">
        <v>4</v>
      </c>
      <c r="G100" s="51" t="s">
        <v>96</v>
      </c>
      <c r="H100" s="51" t="s">
        <v>122</v>
      </c>
      <c r="I100" s="51" t="s">
        <v>98</v>
      </c>
      <c r="J100" s="52">
        <v>0</v>
      </c>
      <c r="K100" s="53">
        <v>44</v>
      </c>
      <c r="L100" s="16">
        <f t="shared" si="2"/>
        <v>176</v>
      </c>
    </row>
    <row r="101" spans="1:13" ht="20.100000000000001" customHeight="1" x14ac:dyDescent="0.3">
      <c r="A101" s="67"/>
      <c r="B101" s="79"/>
      <c r="C101" s="73"/>
      <c r="D101" s="73"/>
      <c r="E101" s="14" t="s">
        <v>27</v>
      </c>
      <c r="F101" s="15">
        <v>6</v>
      </c>
      <c r="G101" s="51" t="s">
        <v>96</v>
      </c>
      <c r="H101" s="51" t="s">
        <v>122</v>
      </c>
      <c r="I101" s="51" t="s">
        <v>98</v>
      </c>
      <c r="J101" s="52">
        <v>0</v>
      </c>
      <c r="K101" s="53">
        <v>42</v>
      </c>
      <c r="L101" s="16">
        <f t="shared" si="2"/>
        <v>252</v>
      </c>
    </row>
    <row r="102" spans="1:13" ht="20.100000000000001" customHeight="1" x14ac:dyDescent="0.3">
      <c r="A102" s="67"/>
      <c r="B102" s="79"/>
      <c r="C102" s="73"/>
      <c r="D102" s="73"/>
      <c r="E102" s="14" t="s">
        <v>28</v>
      </c>
      <c r="F102" s="15">
        <v>1</v>
      </c>
      <c r="G102" s="51" t="s">
        <v>96</v>
      </c>
      <c r="H102" s="51" t="s">
        <v>122</v>
      </c>
      <c r="I102" s="51" t="s">
        <v>98</v>
      </c>
      <c r="J102" s="52">
        <v>0</v>
      </c>
      <c r="K102" s="53">
        <v>41</v>
      </c>
      <c r="L102" s="16">
        <f t="shared" si="2"/>
        <v>41</v>
      </c>
    </row>
    <row r="103" spans="1:13" ht="20.100000000000001" customHeight="1" x14ac:dyDescent="0.3">
      <c r="A103" s="68"/>
      <c r="B103" s="80"/>
      <c r="C103" s="74"/>
      <c r="D103" s="74"/>
      <c r="E103" s="14" t="s">
        <v>29</v>
      </c>
      <c r="F103" s="15">
        <v>1</v>
      </c>
      <c r="G103" s="51" t="s">
        <v>96</v>
      </c>
      <c r="H103" s="51" t="s">
        <v>122</v>
      </c>
      <c r="I103" s="51" t="s">
        <v>98</v>
      </c>
      <c r="J103" s="52">
        <v>0</v>
      </c>
      <c r="K103" s="53">
        <v>40</v>
      </c>
      <c r="L103" s="16">
        <f t="shared" si="2"/>
        <v>40</v>
      </c>
    </row>
    <row r="104" spans="1:13" ht="24.75" customHeight="1" x14ac:dyDescent="0.3">
      <c r="A104" s="1"/>
      <c r="B104" s="2"/>
      <c r="C104" s="2"/>
      <c r="D104" s="2"/>
      <c r="E104" s="3"/>
      <c r="F104" s="3"/>
      <c r="G104" s="3"/>
      <c r="H104" s="3"/>
      <c r="I104" s="3"/>
      <c r="J104" s="3"/>
      <c r="K104" s="45" t="s">
        <v>73</v>
      </c>
      <c r="L104" s="25">
        <f>SUM(L56:L103)</f>
        <v>39246.949999999997</v>
      </c>
      <c r="M104" s="49" t="s">
        <v>75</v>
      </c>
    </row>
    <row r="105" spans="1:13" ht="24.75" customHeight="1" x14ac:dyDescent="0.3">
      <c r="A105" s="75" t="s">
        <v>82</v>
      </c>
      <c r="B105" s="76"/>
      <c r="C105" s="76"/>
      <c r="D105" s="76"/>
      <c r="E105" s="76"/>
      <c r="F105" s="76"/>
      <c r="G105" s="76"/>
      <c r="H105" s="76"/>
      <c r="I105" s="76"/>
      <c r="J105" s="76"/>
      <c r="K105" s="76"/>
      <c r="L105" s="76"/>
    </row>
    <row r="106" spans="1:13" ht="20.100000000000001" customHeight="1" x14ac:dyDescent="0.3">
      <c r="A106" s="66">
        <v>25</v>
      </c>
      <c r="B106" s="69" t="s">
        <v>50</v>
      </c>
      <c r="C106" s="72">
        <v>100259168</v>
      </c>
      <c r="D106" s="72" t="s">
        <v>4</v>
      </c>
      <c r="E106" s="14" t="s">
        <v>26</v>
      </c>
      <c r="F106" s="15">
        <v>12</v>
      </c>
      <c r="G106" s="51" t="s">
        <v>96</v>
      </c>
      <c r="H106" s="51" t="s">
        <v>124</v>
      </c>
      <c r="I106" s="51" t="s">
        <v>98</v>
      </c>
      <c r="J106" s="52">
        <v>0</v>
      </c>
      <c r="K106" s="53">
        <v>38</v>
      </c>
      <c r="L106" s="16">
        <f t="shared" ref="L106:L113" si="3">(F106*K106)+J106</f>
        <v>456</v>
      </c>
      <c r="M106" s="50"/>
    </row>
    <row r="107" spans="1:13" ht="20.100000000000001" customHeight="1" x14ac:dyDescent="0.3">
      <c r="A107" s="67"/>
      <c r="B107" s="70"/>
      <c r="C107" s="73"/>
      <c r="D107" s="73"/>
      <c r="E107" s="14" t="s">
        <v>27</v>
      </c>
      <c r="F107" s="15">
        <v>1</v>
      </c>
      <c r="G107" s="51" t="s">
        <v>96</v>
      </c>
      <c r="H107" s="51" t="s">
        <v>124</v>
      </c>
      <c r="I107" s="51" t="s">
        <v>98</v>
      </c>
      <c r="J107" s="52">
        <v>0</v>
      </c>
      <c r="K107" s="53">
        <v>37</v>
      </c>
      <c r="L107" s="16">
        <f t="shared" si="3"/>
        <v>37</v>
      </c>
    </row>
    <row r="108" spans="1:13" ht="20.100000000000001" customHeight="1" x14ac:dyDescent="0.3">
      <c r="A108" s="67"/>
      <c r="B108" s="70"/>
      <c r="C108" s="73"/>
      <c r="D108" s="73"/>
      <c r="E108" s="14" t="s">
        <v>28</v>
      </c>
      <c r="F108" s="15">
        <v>1</v>
      </c>
      <c r="G108" s="51" t="s">
        <v>96</v>
      </c>
      <c r="H108" s="51" t="s">
        <v>124</v>
      </c>
      <c r="I108" s="51" t="s">
        <v>98</v>
      </c>
      <c r="J108" s="52">
        <v>0</v>
      </c>
      <c r="K108" s="53">
        <v>36</v>
      </c>
      <c r="L108" s="16">
        <f t="shared" si="3"/>
        <v>36</v>
      </c>
    </row>
    <row r="109" spans="1:13" ht="20.100000000000001" customHeight="1" x14ac:dyDescent="0.3">
      <c r="A109" s="68"/>
      <c r="B109" s="71"/>
      <c r="C109" s="74"/>
      <c r="D109" s="74"/>
      <c r="E109" s="14" t="s">
        <v>29</v>
      </c>
      <c r="F109" s="15">
        <v>1</v>
      </c>
      <c r="G109" s="51" t="s">
        <v>96</v>
      </c>
      <c r="H109" s="51" t="s">
        <v>124</v>
      </c>
      <c r="I109" s="51" t="s">
        <v>98</v>
      </c>
      <c r="J109" s="52">
        <v>0</v>
      </c>
      <c r="K109" s="53">
        <v>35</v>
      </c>
      <c r="L109" s="16">
        <f t="shared" si="3"/>
        <v>35</v>
      </c>
    </row>
    <row r="110" spans="1:13" ht="20.100000000000001" customHeight="1" x14ac:dyDescent="0.3">
      <c r="A110" s="66">
        <v>26</v>
      </c>
      <c r="B110" s="69" t="s">
        <v>51</v>
      </c>
      <c r="C110" s="72">
        <v>100259169</v>
      </c>
      <c r="D110" s="72" t="s">
        <v>4</v>
      </c>
      <c r="E110" s="14" t="s">
        <v>26</v>
      </c>
      <c r="F110" s="15">
        <v>12</v>
      </c>
      <c r="G110" s="51" t="s">
        <v>96</v>
      </c>
      <c r="H110" s="51" t="s">
        <v>125</v>
      </c>
      <c r="I110" s="51" t="s">
        <v>98</v>
      </c>
      <c r="J110" s="52">
        <v>0</v>
      </c>
      <c r="K110" s="53">
        <v>52</v>
      </c>
      <c r="L110" s="16">
        <f t="shared" si="3"/>
        <v>624</v>
      </c>
    </row>
    <row r="111" spans="1:13" ht="20.100000000000001" customHeight="1" x14ac:dyDescent="0.3">
      <c r="A111" s="67"/>
      <c r="B111" s="70"/>
      <c r="C111" s="73"/>
      <c r="D111" s="73"/>
      <c r="E111" s="14" t="s">
        <v>27</v>
      </c>
      <c r="F111" s="15">
        <v>6</v>
      </c>
      <c r="G111" s="51" t="s">
        <v>96</v>
      </c>
      <c r="H111" s="51" t="s">
        <v>125</v>
      </c>
      <c r="I111" s="51" t="s">
        <v>98</v>
      </c>
      <c r="J111" s="52">
        <v>0</v>
      </c>
      <c r="K111" s="53">
        <v>46</v>
      </c>
      <c r="L111" s="16">
        <f t="shared" si="3"/>
        <v>276</v>
      </c>
    </row>
    <row r="112" spans="1:13" ht="20.100000000000001" customHeight="1" x14ac:dyDescent="0.3">
      <c r="A112" s="67"/>
      <c r="B112" s="70"/>
      <c r="C112" s="73"/>
      <c r="D112" s="73"/>
      <c r="E112" s="14" t="s">
        <v>28</v>
      </c>
      <c r="F112" s="15">
        <v>1</v>
      </c>
      <c r="G112" s="51" t="s">
        <v>96</v>
      </c>
      <c r="H112" s="51" t="s">
        <v>125</v>
      </c>
      <c r="I112" s="51" t="s">
        <v>98</v>
      </c>
      <c r="J112" s="52">
        <v>0</v>
      </c>
      <c r="K112" s="53">
        <v>45</v>
      </c>
      <c r="L112" s="16">
        <f t="shared" si="3"/>
        <v>45</v>
      </c>
    </row>
    <row r="113" spans="1:13" ht="20.100000000000001" customHeight="1" x14ac:dyDescent="0.3">
      <c r="A113" s="68"/>
      <c r="B113" s="71"/>
      <c r="C113" s="74"/>
      <c r="D113" s="74"/>
      <c r="E113" s="14" t="s">
        <v>29</v>
      </c>
      <c r="F113" s="15">
        <v>1</v>
      </c>
      <c r="G113" s="51" t="s">
        <v>96</v>
      </c>
      <c r="H113" s="51" t="s">
        <v>125</v>
      </c>
      <c r="I113" s="51" t="s">
        <v>98</v>
      </c>
      <c r="J113" s="52">
        <v>0</v>
      </c>
      <c r="K113" s="53">
        <v>44</v>
      </c>
      <c r="L113" s="16">
        <f t="shared" si="3"/>
        <v>44</v>
      </c>
    </row>
    <row r="114" spans="1:13" ht="24.75" customHeight="1" x14ac:dyDescent="0.3">
      <c r="A114" s="1"/>
      <c r="B114" s="2"/>
      <c r="C114" s="2"/>
      <c r="D114" s="2"/>
      <c r="E114" s="3"/>
      <c r="F114" s="3"/>
      <c r="G114" s="3"/>
      <c r="H114" s="3"/>
      <c r="I114" s="3"/>
      <c r="J114" s="3"/>
      <c r="K114" s="45" t="s">
        <v>73</v>
      </c>
      <c r="L114" s="25">
        <f>SUM(L106:L113)</f>
        <v>1553</v>
      </c>
      <c r="M114" s="49" t="s">
        <v>74</v>
      </c>
    </row>
    <row r="115" spans="1:13" ht="24.75" customHeight="1" x14ac:dyDescent="0.3">
      <c r="A115" s="75" t="s">
        <v>83</v>
      </c>
      <c r="B115" s="76"/>
      <c r="C115" s="76"/>
      <c r="D115" s="76"/>
      <c r="E115" s="76"/>
      <c r="F115" s="76"/>
      <c r="G115" s="76"/>
      <c r="H115" s="76"/>
      <c r="I115" s="76"/>
      <c r="J115" s="76"/>
      <c r="K115" s="76"/>
      <c r="L115" s="76"/>
      <c r="M115" s="49"/>
    </row>
    <row r="116" spans="1:13" ht="24.75" customHeight="1" x14ac:dyDescent="0.3">
      <c r="A116" s="66">
        <v>27</v>
      </c>
      <c r="B116" s="69" t="s">
        <v>89</v>
      </c>
      <c r="C116" s="72" t="s">
        <v>88</v>
      </c>
      <c r="D116" s="72" t="s">
        <v>4</v>
      </c>
      <c r="E116" s="14" t="s">
        <v>26</v>
      </c>
      <c r="F116" s="15">
        <v>4</v>
      </c>
      <c r="G116" s="51" t="s">
        <v>96</v>
      </c>
      <c r="H116" s="51" t="s">
        <v>126</v>
      </c>
      <c r="I116" s="51" t="s">
        <v>98</v>
      </c>
      <c r="J116" s="52">
        <v>0</v>
      </c>
      <c r="K116" s="53">
        <v>95</v>
      </c>
      <c r="L116" s="16">
        <f t="shared" ref="L116:L139" si="4">(F116*K116)+J116</f>
        <v>380</v>
      </c>
      <c r="M116" s="49"/>
    </row>
    <row r="117" spans="1:13" ht="24.75" customHeight="1" x14ac:dyDescent="0.3">
      <c r="A117" s="67"/>
      <c r="B117" s="70"/>
      <c r="C117" s="73"/>
      <c r="D117" s="73"/>
      <c r="E117" s="14" t="s">
        <v>27</v>
      </c>
      <c r="F117" s="15">
        <v>1</v>
      </c>
      <c r="G117" s="51" t="s">
        <v>96</v>
      </c>
      <c r="H117" s="51" t="s">
        <v>126</v>
      </c>
      <c r="I117" s="51" t="s">
        <v>98</v>
      </c>
      <c r="J117" s="52">
        <v>0</v>
      </c>
      <c r="K117" s="53">
        <v>90</v>
      </c>
      <c r="L117" s="16">
        <f t="shared" si="4"/>
        <v>90</v>
      </c>
      <c r="M117" s="49"/>
    </row>
    <row r="118" spans="1:13" ht="24.75" customHeight="1" x14ac:dyDescent="0.3">
      <c r="A118" s="67"/>
      <c r="B118" s="70"/>
      <c r="C118" s="73"/>
      <c r="D118" s="73"/>
      <c r="E118" s="14" t="s">
        <v>28</v>
      </c>
      <c r="F118" s="15">
        <v>1</v>
      </c>
      <c r="G118" s="51" t="s">
        <v>96</v>
      </c>
      <c r="H118" s="51" t="s">
        <v>126</v>
      </c>
      <c r="I118" s="51" t="s">
        <v>98</v>
      </c>
      <c r="J118" s="52">
        <v>0</v>
      </c>
      <c r="K118" s="53">
        <v>85</v>
      </c>
      <c r="L118" s="16">
        <f t="shared" si="4"/>
        <v>85</v>
      </c>
      <c r="M118" s="49"/>
    </row>
    <row r="119" spans="1:13" ht="24.75" customHeight="1" x14ac:dyDescent="0.3">
      <c r="A119" s="68"/>
      <c r="B119" s="71"/>
      <c r="C119" s="74"/>
      <c r="D119" s="74"/>
      <c r="E119" s="14" t="s">
        <v>29</v>
      </c>
      <c r="F119" s="15">
        <v>1</v>
      </c>
      <c r="G119" s="51" t="s">
        <v>96</v>
      </c>
      <c r="H119" s="51" t="s">
        <v>126</v>
      </c>
      <c r="I119" s="51" t="s">
        <v>98</v>
      </c>
      <c r="J119" s="52">
        <v>0</v>
      </c>
      <c r="K119" s="53">
        <v>80</v>
      </c>
      <c r="L119" s="16">
        <f t="shared" si="4"/>
        <v>80</v>
      </c>
      <c r="M119" s="49"/>
    </row>
    <row r="120" spans="1:13" ht="24.75" customHeight="1" x14ac:dyDescent="0.3">
      <c r="A120" s="66">
        <v>28</v>
      </c>
      <c r="B120" s="69" t="s">
        <v>90</v>
      </c>
      <c r="C120" s="72" t="s">
        <v>88</v>
      </c>
      <c r="D120" s="72" t="s">
        <v>4</v>
      </c>
      <c r="E120" s="14" t="s">
        <v>26</v>
      </c>
      <c r="F120" s="15">
        <v>1</v>
      </c>
      <c r="G120" s="51" t="s">
        <v>96</v>
      </c>
      <c r="H120" s="51" t="s">
        <v>127</v>
      </c>
      <c r="I120" s="51" t="s">
        <v>98</v>
      </c>
      <c r="J120" s="52">
        <v>0</v>
      </c>
      <c r="K120" s="53">
        <v>95</v>
      </c>
      <c r="L120" s="16">
        <f t="shared" si="4"/>
        <v>95</v>
      </c>
      <c r="M120" s="49"/>
    </row>
    <row r="121" spans="1:13" ht="24.75" customHeight="1" x14ac:dyDescent="0.3">
      <c r="A121" s="67"/>
      <c r="B121" s="70"/>
      <c r="C121" s="73"/>
      <c r="D121" s="73"/>
      <c r="E121" s="14" t="s">
        <v>27</v>
      </c>
      <c r="F121" s="15">
        <v>8</v>
      </c>
      <c r="G121" s="51" t="s">
        <v>96</v>
      </c>
      <c r="H121" s="51" t="s">
        <v>127</v>
      </c>
      <c r="I121" s="51" t="s">
        <v>98</v>
      </c>
      <c r="J121" s="52">
        <v>0</v>
      </c>
      <c r="K121" s="53">
        <v>90</v>
      </c>
      <c r="L121" s="16">
        <f t="shared" si="4"/>
        <v>720</v>
      </c>
      <c r="M121" s="49"/>
    </row>
    <row r="122" spans="1:13" ht="24.75" customHeight="1" x14ac:dyDescent="0.3">
      <c r="A122" s="67"/>
      <c r="B122" s="70"/>
      <c r="C122" s="73"/>
      <c r="D122" s="73"/>
      <c r="E122" s="14" t="s">
        <v>28</v>
      </c>
      <c r="F122" s="15">
        <v>1</v>
      </c>
      <c r="G122" s="51" t="s">
        <v>96</v>
      </c>
      <c r="H122" s="51" t="s">
        <v>127</v>
      </c>
      <c r="I122" s="51" t="s">
        <v>98</v>
      </c>
      <c r="J122" s="52">
        <v>0</v>
      </c>
      <c r="K122" s="53">
        <v>85</v>
      </c>
      <c r="L122" s="16">
        <f t="shared" si="4"/>
        <v>85</v>
      </c>
      <c r="M122" s="49"/>
    </row>
    <row r="123" spans="1:13" ht="24.75" customHeight="1" x14ac:dyDescent="0.3">
      <c r="A123" s="68"/>
      <c r="B123" s="71"/>
      <c r="C123" s="74"/>
      <c r="D123" s="74"/>
      <c r="E123" s="14" t="s">
        <v>29</v>
      </c>
      <c r="F123" s="15">
        <v>1</v>
      </c>
      <c r="G123" s="51" t="s">
        <v>96</v>
      </c>
      <c r="H123" s="51" t="s">
        <v>127</v>
      </c>
      <c r="I123" s="51" t="s">
        <v>98</v>
      </c>
      <c r="J123" s="52">
        <v>0</v>
      </c>
      <c r="K123" s="53">
        <v>80</v>
      </c>
      <c r="L123" s="16">
        <f t="shared" si="4"/>
        <v>80</v>
      </c>
      <c r="M123" s="49"/>
    </row>
    <row r="124" spans="1:13" ht="24.75" customHeight="1" x14ac:dyDescent="0.3">
      <c r="A124" s="66">
        <v>29</v>
      </c>
      <c r="B124" s="69" t="s">
        <v>91</v>
      </c>
      <c r="C124" s="72" t="s">
        <v>88</v>
      </c>
      <c r="D124" s="72" t="s">
        <v>4</v>
      </c>
      <c r="E124" s="14" t="s">
        <v>26</v>
      </c>
      <c r="F124" s="15">
        <v>4</v>
      </c>
      <c r="G124" s="51" t="s">
        <v>96</v>
      </c>
      <c r="H124" s="51" t="s">
        <v>128</v>
      </c>
      <c r="I124" s="51" t="s">
        <v>98</v>
      </c>
      <c r="J124" s="52">
        <v>0</v>
      </c>
      <c r="K124" s="53">
        <v>95</v>
      </c>
      <c r="L124" s="16">
        <f t="shared" si="4"/>
        <v>380</v>
      </c>
      <c r="M124" s="49"/>
    </row>
    <row r="125" spans="1:13" ht="24.75" customHeight="1" x14ac:dyDescent="0.3">
      <c r="A125" s="67"/>
      <c r="B125" s="70"/>
      <c r="C125" s="73"/>
      <c r="D125" s="73"/>
      <c r="E125" s="14" t="s">
        <v>27</v>
      </c>
      <c r="F125" s="15">
        <v>1</v>
      </c>
      <c r="G125" s="51" t="s">
        <v>96</v>
      </c>
      <c r="H125" s="51" t="s">
        <v>128</v>
      </c>
      <c r="I125" s="51" t="s">
        <v>98</v>
      </c>
      <c r="J125" s="52">
        <v>0</v>
      </c>
      <c r="K125" s="53">
        <v>90</v>
      </c>
      <c r="L125" s="16">
        <f t="shared" si="4"/>
        <v>90</v>
      </c>
      <c r="M125" s="49"/>
    </row>
    <row r="126" spans="1:13" ht="24.75" customHeight="1" x14ac:dyDescent="0.3">
      <c r="A126" s="67"/>
      <c r="B126" s="70"/>
      <c r="C126" s="73"/>
      <c r="D126" s="73"/>
      <c r="E126" s="14" t="s">
        <v>28</v>
      </c>
      <c r="F126" s="15">
        <v>1</v>
      </c>
      <c r="G126" s="51" t="s">
        <v>96</v>
      </c>
      <c r="H126" s="51" t="s">
        <v>128</v>
      </c>
      <c r="I126" s="51" t="s">
        <v>98</v>
      </c>
      <c r="J126" s="52">
        <v>0</v>
      </c>
      <c r="K126" s="53">
        <v>85</v>
      </c>
      <c r="L126" s="16">
        <f t="shared" si="4"/>
        <v>85</v>
      </c>
      <c r="M126" s="49"/>
    </row>
    <row r="127" spans="1:13" ht="24.75" customHeight="1" x14ac:dyDescent="0.3">
      <c r="A127" s="68"/>
      <c r="B127" s="71"/>
      <c r="C127" s="74"/>
      <c r="D127" s="74"/>
      <c r="E127" s="14" t="s">
        <v>29</v>
      </c>
      <c r="F127" s="15">
        <v>1</v>
      </c>
      <c r="G127" s="51" t="s">
        <v>96</v>
      </c>
      <c r="H127" s="51" t="s">
        <v>128</v>
      </c>
      <c r="I127" s="51" t="s">
        <v>98</v>
      </c>
      <c r="J127" s="52">
        <v>0</v>
      </c>
      <c r="K127" s="53">
        <v>80</v>
      </c>
      <c r="L127" s="16">
        <f t="shared" si="4"/>
        <v>80</v>
      </c>
      <c r="M127" s="49"/>
    </row>
    <row r="128" spans="1:13" ht="24.75" customHeight="1" x14ac:dyDescent="0.3">
      <c r="A128" s="66">
        <v>30</v>
      </c>
      <c r="B128" s="69" t="s">
        <v>92</v>
      </c>
      <c r="C128" s="72" t="s">
        <v>88</v>
      </c>
      <c r="D128" s="72" t="s">
        <v>4</v>
      </c>
      <c r="E128" s="14" t="s">
        <v>26</v>
      </c>
      <c r="F128" s="15">
        <v>4</v>
      </c>
      <c r="G128" s="51" t="s">
        <v>96</v>
      </c>
      <c r="H128" s="51" t="s">
        <v>129</v>
      </c>
      <c r="I128" s="51" t="s">
        <v>98</v>
      </c>
      <c r="J128" s="52">
        <v>0</v>
      </c>
      <c r="K128" s="53">
        <v>95</v>
      </c>
      <c r="L128" s="16">
        <f t="shared" si="4"/>
        <v>380</v>
      </c>
      <c r="M128" s="49"/>
    </row>
    <row r="129" spans="1:13" ht="24.75" customHeight="1" x14ac:dyDescent="0.3">
      <c r="A129" s="67"/>
      <c r="B129" s="70"/>
      <c r="C129" s="73"/>
      <c r="D129" s="73"/>
      <c r="E129" s="14" t="s">
        <v>27</v>
      </c>
      <c r="F129" s="15">
        <v>1</v>
      </c>
      <c r="G129" s="51" t="s">
        <v>96</v>
      </c>
      <c r="H129" s="51" t="s">
        <v>129</v>
      </c>
      <c r="I129" s="51" t="s">
        <v>98</v>
      </c>
      <c r="J129" s="52">
        <v>0</v>
      </c>
      <c r="K129" s="53">
        <v>90</v>
      </c>
      <c r="L129" s="16">
        <f t="shared" si="4"/>
        <v>90</v>
      </c>
      <c r="M129" s="49"/>
    </row>
    <row r="130" spans="1:13" ht="24.75" customHeight="1" x14ac:dyDescent="0.3">
      <c r="A130" s="67"/>
      <c r="B130" s="70"/>
      <c r="C130" s="73"/>
      <c r="D130" s="73"/>
      <c r="E130" s="14" t="s">
        <v>28</v>
      </c>
      <c r="F130" s="15">
        <v>1</v>
      </c>
      <c r="G130" s="51" t="s">
        <v>96</v>
      </c>
      <c r="H130" s="51" t="s">
        <v>129</v>
      </c>
      <c r="I130" s="51" t="s">
        <v>98</v>
      </c>
      <c r="J130" s="52">
        <v>0</v>
      </c>
      <c r="K130" s="53">
        <v>85</v>
      </c>
      <c r="L130" s="16">
        <f t="shared" si="4"/>
        <v>85</v>
      </c>
      <c r="M130" s="49"/>
    </row>
    <row r="131" spans="1:13" ht="24.75" customHeight="1" x14ac:dyDescent="0.3">
      <c r="A131" s="68"/>
      <c r="B131" s="71"/>
      <c r="C131" s="74"/>
      <c r="D131" s="74"/>
      <c r="E131" s="14" t="s">
        <v>29</v>
      </c>
      <c r="F131" s="15">
        <v>1</v>
      </c>
      <c r="G131" s="51" t="s">
        <v>96</v>
      </c>
      <c r="H131" s="51" t="s">
        <v>129</v>
      </c>
      <c r="I131" s="51" t="s">
        <v>98</v>
      </c>
      <c r="J131" s="52">
        <v>0</v>
      </c>
      <c r="K131" s="53">
        <v>80</v>
      </c>
      <c r="L131" s="16">
        <f t="shared" si="4"/>
        <v>80</v>
      </c>
      <c r="M131" s="49"/>
    </row>
    <row r="132" spans="1:13" ht="24.75" customHeight="1" x14ac:dyDescent="0.3">
      <c r="A132" s="66">
        <v>31</v>
      </c>
      <c r="B132" s="69" t="s">
        <v>93</v>
      </c>
      <c r="C132" s="72" t="s">
        <v>88</v>
      </c>
      <c r="D132" s="72" t="s">
        <v>4</v>
      </c>
      <c r="E132" s="14" t="s">
        <v>26</v>
      </c>
      <c r="F132" s="15">
        <v>4</v>
      </c>
      <c r="G132" s="51" t="s">
        <v>96</v>
      </c>
      <c r="H132" s="51" t="s">
        <v>130</v>
      </c>
      <c r="I132" s="51" t="s">
        <v>98</v>
      </c>
      <c r="J132" s="52">
        <v>0</v>
      </c>
      <c r="K132" s="53">
        <v>95</v>
      </c>
      <c r="L132" s="16">
        <f t="shared" si="4"/>
        <v>380</v>
      </c>
      <c r="M132" s="49"/>
    </row>
    <row r="133" spans="1:13" ht="24.75" customHeight="1" x14ac:dyDescent="0.3">
      <c r="A133" s="67"/>
      <c r="B133" s="70"/>
      <c r="C133" s="73"/>
      <c r="D133" s="73"/>
      <c r="E133" s="14" t="s">
        <v>27</v>
      </c>
      <c r="F133" s="15">
        <v>1</v>
      </c>
      <c r="G133" s="51" t="s">
        <v>96</v>
      </c>
      <c r="H133" s="51" t="s">
        <v>130</v>
      </c>
      <c r="I133" s="51" t="s">
        <v>98</v>
      </c>
      <c r="J133" s="52">
        <v>0</v>
      </c>
      <c r="K133" s="53">
        <v>90</v>
      </c>
      <c r="L133" s="16">
        <f t="shared" si="4"/>
        <v>90</v>
      </c>
      <c r="M133" s="49"/>
    </row>
    <row r="134" spans="1:13" ht="24.75" customHeight="1" x14ac:dyDescent="0.3">
      <c r="A134" s="67"/>
      <c r="B134" s="70"/>
      <c r="C134" s="73"/>
      <c r="D134" s="73"/>
      <c r="E134" s="14" t="s">
        <v>28</v>
      </c>
      <c r="F134" s="15">
        <v>1</v>
      </c>
      <c r="G134" s="51" t="s">
        <v>96</v>
      </c>
      <c r="H134" s="51" t="s">
        <v>130</v>
      </c>
      <c r="I134" s="51" t="s">
        <v>98</v>
      </c>
      <c r="J134" s="52">
        <v>0</v>
      </c>
      <c r="K134" s="53">
        <v>85</v>
      </c>
      <c r="L134" s="16">
        <f t="shared" si="4"/>
        <v>85</v>
      </c>
      <c r="M134" s="49"/>
    </row>
    <row r="135" spans="1:13" ht="24.75" customHeight="1" x14ac:dyDescent="0.3">
      <c r="A135" s="68"/>
      <c r="B135" s="71"/>
      <c r="C135" s="74"/>
      <c r="D135" s="74"/>
      <c r="E135" s="14" t="s">
        <v>29</v>
      </c>
      <c r="F135" s="15">
        <v>1</v>
      </c>
      <c r="G135" s="51" t="s">
        <v>96</v>
      </c>
      <c r="H135" s="51" t="s">
        <v>130</v>
      </c>
      <c r="I135" s="51" t="s">
        <v>98</v>
      </c>
      <c r="J135" s="52">
        <v>0</v>
      </c>
      <c r="K135" s="53">
        <v>80</v>
      </c>
      <c r="L135" s="16">
        <f t="shared" si="4"/>
        <v>80</v>
      </c>
      <c r="M135" s="49"/>
    </row>
    <row r="136" spans="1:13" ht="24.75" customHeight="1" x14ac:dyDescent="0.3">
      <c r="A136" s="66">
        <v>32</v>
      </c>
      <c r="B136" s="69" t="s">
        <v>94</v>
      </c>
      <c r="C136" s="72" t="s">
        <v>88</v>
      </c>
      <c r="D136" s="72" t="s">
        <v>4</v>
      </c>
      <c r="E136" s="14" t="s">
        <v>26</v>
      </c>
      <c r="F136" s="15">
        <v>3</v>
      </c>
      <c r="G136" s="51" t="s">
        <v>96</v>
      </c>
      <c r="H136" s="51" t="s">
        <v>131</v>
      </c>
      <c r="I136" s="51" t="s">
        <v>98</v>
      </c>
      <c r="J136" s="52">
        <v>0</v>
      </c>
      <c r="K136" s="53">
        <v>95</v>
      </c>
      <c r="L136" s="16">
        <f t="shared" si="4"/>
        <v>285</v>
      </c>
      <c r="M136" s="49"/>
    </row>
    <row r="137" spans="1:13" ht="24.75" customHeight="1" x14ac:dyDescent="0.3">
      <c r="A137" s="67"/>
      <c r="B137" s="70"/>
      <c r="C137" s="73"/>
      <c r="D137" s="73"/>
      <c r="E137" s="14" t="s">
        <v>27</v>
      </c>
      <c r="F137" s="15">
        <v>1</v>
      </c>
      <c r="G137" s="51" t="s">
        <v>96</v>
      </c>
      <c r="H137" s="51" t="s">
        <v>131</v>
      </c>
      <c r="I137" s="51" t="s">
        <v>98</v>
      </c>
      <c r="J137" s="52">
        <v>0</v>
      </c>
      <c r="K137" s="53">
        <v>90</v>
      </c>
      <c r="L137" s="16">
        <f t="shared" si="4"/>
        <v>90</v>
      </c>
      <c r="M137" s="49"/>
    </row>
    <row r="138" spans="1:13" ht="24.75" customHeight="1" x14ac:dyDescent="0.3">
      <c r="A138" s="67"/>
      <c r="B138" s="70"/>
      <c r="C138" s="73"/>
      <c r="D138" s="73"/>
      <c r="E138" s="14" t="s">
        <v>28</v>
      </c>
      <c r="F138" s="15">
        <v>1</v>
      </c>
      <c r="G138" s="51" t="s">
        <v>96</v>
      </c>
      <c r="H138" s="51" t="s">
        <v>131</v>
      </c>
      <c r="I138" s="51" t="s">
        <v>98</v>
      </c>
      <c r="J138" s="52">
        <v>0</v>
      </c>
      <c r="K138" s="53">
        <v>85</v>
      </c>
      <c r="L138" s="16">
        <f t="shared" si="4"/>
        <v>85</v>
      </c>
      <c r="M138" s="49"/>
    </row>
    <row r="139" spans="1:13" ht="24.75" customHeight="1" x14ac:dyDescent="0.3">
      <c r="A139" s="68"/>
      <c r="B139" s="71"/>
      <c r="C139" s="74"/>
      <c r="D139" s="74"/>
      <c r="E139" s="14" t="s">
        <v>29</v>
      </c>
      <c r="F139" s="15">
        <v>1</v>
      </c>
      <c r="G139" s="51" t="s">
        <v>96</v>
      </c>
      <c r="H139" s="51" t="s">
        <v>131</v>
      </c>
      <c r="I139" s="51" t="s">
        <v>98</v>
      </c>
      <c r="J139" s="52">
        <v>0</v>
      </c>
      <c r="K139" s="53">
        <v>80</v>
      </c>
      <c r="L139" s="16">
        <f t="shared" si="4"/>
        <v>80</v>
      </c>
      <c r="M139" s="49"/>
    </row>
    <row r="140" spans="1:13" ht="24.75" customHeight="1" x14ac:dyDescent="0.3">
      <c r="A140" s="55"/>
      <c r="B140" s="56"/>
      <c r="C140" s="57"/>
      <c r="D140" s="57"/>
      <c r="E140" s="58"/>
      <c r="F140" s="59"/>
      <c r="G140" s="60"/>
      <c r="H140" s="60"/>
      <c r="I140" s="60"/>
      <c r="J140" s="61"/>
      <c r="K140" s="45" t="s">
        <v>73</v>
      </c>
      <c r="L140" s="25">
        <f>SUM(L116:L139)</f>
        <v>4060</v>
      </c>
      <c r="M140" s="49" t="s">
        <v>78</v>
      </c>
    </row>
    <row r="141" spans="1:13" ht="24.75" customHeight="1" x14ac:dyDescent="0.3">
      <c r="A141" s="75" t="s">
        <v>35</v>
      </c>
      <c r="B141" s="76"/>
      <c r="C141" s="76"/>
      <c r="D141" s="76"/>
      <c r="E141" s="76"/>
      <c r="F141" s="76"/>
      <c r="G141" s="76"/>
      <c r="H141" s="76"/>
      <c r="I141" s="76"/>
      <c r="J141" s="76"/>
      <c r="K141" s="76"/>
      <c r="L141" s="76"/>
      <c r="M141" s="11"/>
    </row>
    <row r="142" spans="1:13" ht="24.75" customHeight="1" x14ac:dyDescent="0.3">
      <c r="A142" s="17">
        <v>33</v>
      </c>
      <c r="B142" s="18" t="s">
        <v>10</v>
      </c>
      <c r="C142" s="19">
        <v>100259170</v>
      </c>
      <c r="D142" s="19" t="s">
        <v>4</v>
      </c>
      <c r="E142" s="20" t="s">
        <v>36</v>
      </c>
      <c r="F142" s="15">
        <v>1</v>
      </c>
      <c r="G142" s="51" t="s">
        <v>96</v>
      </c>
      <c r="H142" s="51" t="s">
        <v>132</v>
      </c>
      <c r="I142" s="51" t="s">
        <v>98</v>
      </c>
      <c r="J142" s="52">
        <v>0</v>
      </c>
      <c r="K142" s="53">
        <v>1650</v>
      </c>
      <c r="L142" s="16">
        <f>(F142*K142)+J142</f>
        <v>1650</v>
      </c>
      <c r="M142" s="11"/>
    </row>
    <row r="143" spans="1:13" ht="24.75" customHeight="1" x14ac:dyDescent="0.3">
      <c r="A143" s="17">
        <v>34</v>
      </c>
      <c r="B143" s="18" t="s">
        <v>20</v>
      </c>
      <c r="C143" s="19">
        <v>100259171</v>
      </c>
      <c r="D143" s="19" t="s">
        <v>4</v>
      </c>
      <c r="E143" s="20" t="s">
        <v>36</v>
      </c>
      <c r="F143" s="15">
        <v>1</v>
      </c>
      <c r="G143" s="51" t="s">
        <v>96</v>
      </c>
      <c r="H143" s="51" t="s">
        <v>133</v>
      </c>
      <c r="I143" s="51" t="s">
        <v>98</v>
      </c>
      <c r="J143" s="52">
        <v>0</v>
      </c>
      <c r="K143" s="53">
        <v>5.5</v>
      </c>
      <c r="L143" s="16">
        <f>(F143*K143)+J143</f>
        <v>5.5</v>
      </c>
      <c r="M143" s="11"/>
    </row>
    <row r="144" spans="1:13" ht="24.75" customHeight="1" x14ac:dyDescent="0.3">
      <c r="A144" s="8"/>
      <c r="B144" s="8"/>
      <c r="C144" s="8"/>
      <c r="D144" s="8"/>
      <c r="E144" s="8"/>
      <c r="F144" s="8"/>
      <c r="G144" s="8"/>
      <c r="H144" s="8"/>
      <c r="I144" s="8"/>
      <c r="J144" s="8"/>
      <c r="K144" s="45" t="s">
        <v>73</v>
      </c>
      <c r="L144" s="25">
        <f>SUM(L142:L143)</f>
        <v>1655.5</v>
      </c>
      <c r="M144" s="49" t="s">
        <v>84</v>
      </c>
    </row>
    <row r="145" spans="1:13" ht="54.9" customHeight="1" x14ac:dyDescent="0.3">
      <c r="A145" s="77" t="s">
        <v>19</v>
      </c>
      <c r="B145" s="77"/>
      <c r="C145" s="77"/>
      <c r="D145" s="77"/>
      <c r="E145" s="77"/>
      <c r="F145" s="77"/>
      <c r="G145" s="77"/>
      <c r="H145" s="77"/>
      <c r="I145" s="77"/>
      <c r="J145" s="77"/>
      <c r="K145" s="77"/>
      <c r="L145" s="77"/>
    </row>
    <row r="146" spans="1:13" ht="54.9" customHeight="1" x14ac:dyDescent="0.3">
      <c r="A146" s="17">
        <v>35</v>
      </c>
      <c r="B146" s="18" t="s">
        <v>11</v>
      </c>
      <c r="C146" s="19">
        <v>100259172</v>
      </c>
      <c r="D146" s="19" t="s">
        <v>4</v>
      </c>
      <c r="E146" s="20" t="s">
        <v>36</v>
      </c>
      <c r="F146" s="15">
        <v>1</v>
      </c>
      <c r="G146" s="51" t="s">
        <v>103</v>
      </c>
      <c r="H146" s="51" t="s">
        <v>135</v>
      </c>
      <c r="I146" s="51" t="s">
        <v>98</v>
      </c>
      <c r="J146" s="52">
        <v>0</v>
      </c>
      <c r="K146" s="53">
        <v>42</v>
      </c>
      <c r="L146" s="16">
        <f t="shared" ref="L146:L154" si="5">(F146*K146)+J146</f>
        <v>42</v>
      </c>
    </row>
    <row r="147" spans="1:13" ht="24.75" customHeight="1" x14ac:dyDescent="0.3">
      <c r="A147" s="17">
        <v>36</v>
      </c>
      <c r="B147" s="18" t="s">
        <v>12</v>
      </c>
      <c r="C147" s="19">
        <v>100259173</v>
      </c>
      <c r="D147" s="19" t="s">
        <v>4</v>
      </c>
      <c r="E147" s="20" t="s">
        <v>36</v>
      </c>
      <c r="F147" s="15">
        <v>5</v>
      </c>
      <c r="G147" s="51" t="s">
        <v>96</v>
      </c>
      <c r="H147" s="51" t="s">
        <v>134</v>
      </c>
      <c r="I147" s="51" t="s">
        <v>98</v>
      </c>
      <c r="J147" s="52">
        <v>0</v>
      </c>
      <c r="K147" s="53">
        <v>43</v>
      </c>
      <c r="L147" s="16">
        <f t="shared" si="5"/>
        <v>215</v>
      </c>
      <c r="M147" s="11"/>
    </row>
    <row r="148" spans="1:13" ht="24.75" customHeight="1" x14ac:dyDescent="0.3">
      <c r="A148" s="17">
        <v>37</v>
      </c>
      <c r="B148" s="18" t="s">
        <v>13</v>
      </c>
      <c r="C148" s="19">
        <v>100258174</v>
      </c>
      <c r="D148" s="19" t="s">
        <v>4</v>
      </c>
      <c r="E148" s="20" t="s">
        <v>36</v>
      </c>
      <c r="F148" s="15">
        <v>2</v>
      </c>
      <c r="G148" s="51" t="s">
        <v>103</v>
      </c>
      <c r="H148" s="51" t="s">
        <v>136</v>
      </c>
      <c r="I148" s="51" t="s">
        <v>98</v>
      </c>
      <c r="J148" s="52">
        <v>0</v>
      </c>
      <c r="K148" s="53">
        <v>20.95</v>
      </c>
      <c r="L148" s="16">
        <f t="shared" si="5"/>
        <v>41.9</v>
      </c>
    </row>
    <row r="149" spans="1:13" ht="30" customHeight="1" x14ac:dyDescent="0.3">
      <c r="A149" s="17">
        <v>38</v>
      </c>
      <c r="B149" s="18" t="s">
        <v>14</v>
      </c>
      <c r="C149" s="19">
        <v>100258175</v>
      </c>
      <c r="D149" s="19" t="s">
        <v>4</v>
      </c>
      <c r="E149" s="20" t="s">
        <v>36</v>
      </c>
      <c r="F149" s="15">
        <v>2</v>
      </c>
      <c r="G149" s="51" t="s">
        <v>96</v>
      </c>
      <c r="H149" s="51" t="s">
        <v>138</v>
      </c>
      <c r="I149" s="51" t="s">
        <v>98</v>
      </c>
      <c r="J149" s="52">
        <v>0</v>
      </c>
      <c r="K149" s="53">
        <v>90</v>
      </c>
      <c r="L149" s="16">
        <f t="shared" si="5"/>
        <v>180</v>
      </c>
    </row>
    <row r="150" spans="1:13" ht="30" customHeight="1" x14ac:dyDescent="0.3">
      <c r="A150" s="17">
        <v>39</v>
      </c>
      <c r="B150" s="18" t="s">
        <v>15</v>
      </c>
      <c r="C150" s="19">
        <v>100259176</v>
      </c>
      <c r="D150" s="19" t="s">
        <v>4</v>
      </c>
      <c r="E150" s="20" t="s">
        <v>36</v>
      </c>
      <c r="F150" s="15">
        <v>1</v>
      </c>
      <c r="G150" s="51" t="s">
        <v>96</v>
      </c>
      <c r="H150" s="51" t="s">
        <v>137</v>
      </c>
      <c r="I150" s="51" t="s">
        <v>98</v>
      </c>
      <c r="J150" s="52">
        <v>0</v>
      </c>
      <c r="K150" s="53">
        <v>97.5</v>
      </c>
      <c r="L150" s="16">
        <f t="shared" si="5"/>
        <v>97.5</v>
      </c>
    </row>
    <row r="151" spans="1:13" ht="30" customHeight="1" x14ac:dyDescent="0.3">
      <c r="A151" s="17">
        <v>40</v>
      </c>
      <c r="B151" s="18" t="s">
        <v>16</v>
      </c>
      <c r="C151" s="19">
        <v>100259177</v>
      </c>
      <c r="D151" s="19" t="s">
        <v>4</v>
      </c>
      <c r="E151" s="20" t="s">
        <v>36</v>
      </c>
      <c r="F151" s="15">
        <v>1</v>
      </c>
      <c r="G151" s="51" t="s">
        <v>96</v>
      </c>
      <c r="H151" s="51" t="s">
        <v>141</v>
      </c>
      <c r="I151" s="51" t="s">
        <v>98</v>
      </c>
      <c r="J151" s="52">
        <v>0</v>
      </c>
      <c r="K151" s="53">
        <v>56</v>
      </c>
      <c r="L151" s="16">
        <f t="shared" si="5"/>
        <v>56</v>
      </c>
    </row>
    <row r="152" spans="1:13" ht="30" customHeight="1" x14ac:dyDescent="0.3">
      <c r="A152" s="17">
        <v>41</v>
      </c>
      <c r="B152" s="18" t="s">
        <v>17</v>
      </c>
      <c r="C152" s="19">
        <v>100259178</v>
      </c>
      <c r="D152" s="19" t="s">
        <v>4</v>
      </c>
      <c r="E152" s="20" t="s">
        <v>36</v>
      </c>
      <c r="F152" s="15">
        <v>1</v>
      </c>
      <c r="G152" s="51" t="s">
        <v>96</v>
      </c>
      <c r="H152" s="51" t="s">
        <v>142</v>
      </c>
      <c r="I152" s="51" t="s">
        <v>98</v>
      </c>
      <c r="J152" s="52">
        <v>0</v>
      </c>
      <c r="K152" s="53">
        <v>65</v>
      </c>
      <c r="L152" s="16">
        <f t="shared" si="5"/>
        <v>65</v>
      </c>
    </row>
    <row r="153" spans="1:13" ht="30" customHeight="1" x14ac:dyDescent="0.3">
      <c r="A153" s="17">
        <v>42</v>
      </c>
      <c r="B153" s="18" t="s">
        <v>18</v>
      </c>
      <c r="C153" s="19">
        <v>100259179</v>
      </c>
      <c r="D153" s="19" t="s">
        <v>4</v>
      </c>
      <c r="E153" s="20" t="s">
        <v>36</v>
      </c>
      <c r="F153" s="15">
        <v>11</v>
      </c>
      <c r="G153" s="51" t="s">
        <v>96</v>
      </c>
      <c r="H153" s="51" t="s">
        <v>139</v>
      </c>
      <c r="I153" s="51" t="s">
        <v>98</v>
      </c>
      <c r="J153" s="52">
        <v>0</v>
      </c>
      <c r="K153" s="53">
        <v>51.95</v>
      </c>
      <c r="L153" s="16">
        <f t="shared" ref="L153" si="6">(F153*K153)+J153</f>
        <v>571.45000000000005</v>
      </c>
    </row>
    <row r="154" spans="1:13" ht="27.75" customHeight="1" x14ac:dyDescent="0.3">
      <c r="A154" s="17">
        <v>43</v>
      </c>
      <c r="B154" s="18" t="s">
        <v>87</v>
      </c>
      <c r="C154" s="19" t="s">
        <v>88</v>
      </c>
      <c r="D154" s="19" t="s">
        <v>4</v>
      </c>
      <c r="E154" s="20" t="s">
        <v>36</v>
      </c>
      <c r="F154" s="15">
        <v>20</v>
      </c>
      <c r="G154" s="51" t="s">
        <v>103</v>
      </c>
      <c r="H154" s="51" t="s">
        <v>140</v>
      </c>
      <c r="I154" s="51" t="s">
        <v>98</v>
      </c>
      <c r="J154" s="52">
        <v>0</v>
      </c>
      <c r="K154" s="53">
        <v>24.95</v>
      </c>
      <c r="L154" s="16">
        <f t="shared" si="5"/>
        <v>499</v>
      </c>
    </row>
    <row r="155" spans="1:13" ht="29.25" customHeight="1" x14ac:dyDescent="0.3">
      <c r="A155" s="43"/>
      <c r="K155" s="46" t="s">
        <v>73</v>
      </c>
      <c r="L155" s="26">
        <f>SUM(L146:L154)</f>
        <v>1767.85</v>
      </c>
      <c r="M155" s="49" t="s">
        <v>86</v>
      </c>
    </row>
    <row r="156" spans="1:13" ht="30" customHeight="1" x14ac:dyDescent="0.3">
      <c r="B156" s="41"/>
      <c r="E156" s="42"/>
      <c r="J156" s="23"/>
      <c r="K156" s="39"/>
      <c r="L156" s="40"/>
    </row>
    <row r="157" spans="1:13" ht="51.6" customHeight="1" thickBot="1" x14ac:dyDescent="0.5">
      <c r="B157" s="38" t="s">
        <v>59</v>
      </c>
      <c r="J157" s="23"/>
      <c r="K157" s="27" t="s">
        <v>52</v>
      </c>
      <c r="L157" s="28">
        <f>L155+L144+L114+L104+L54+L36+L140</f>
        <v>78587.070000000007</v>
      </c>
    </row>
    <row r="158" spans="1:13" ht="75.599999999999994" customHeight="1" thickBot="1" x14ac:dyDescent="0.35">
      <c r="B158" s="37" t="s">
        <v>60</v>
      </c>
      <c r="C158" s="54">
        <v>0.75</v>
      </c>
      <c r="L158" s="24" t="s">
        <v>8</v>
      </c>
      <c r="M158" s="11"/>
    </row>
    <row r="159" spans="1:13" ht="35.25" customHeight="1" x14ac:dyDescent="0.3"/>
    <row r="160" spans="1:13" ht="57" customHeight="1" x14ac:dyDescent="0.3"/>
    <row r="161" ht="102" customHeight="1" x14ac:dyDescent="0.3"/>
  </sheetData>
  <mergeCells count="135">
    <mergeCell ref="C20:C23"/>
    <mergeCell ref="D20:D23"/>
    <mergeCell ref="A8:A11"/>
    <mergeCell ref="B8:B11"/>
    <mergeCell ref="C8:C11"/>
    <mergeCell ref="A16:A19"/>
    <mergeCell ref="B16:B19"/>
    <mergeCell ref="C42:C45"/>
    <mergeCell ref="D38:D41"/>
    <mergeCell ref="B32:B35"/>
    <mergeCell ref="C32:C35"/>
    <mergeCell ref="D32:D35"/>
    <mergeCell ref="D42:D45"/>
    <mergeCell ref="C38:C41"/>
    <mergeCell ref="B38:B41"/>
    <mergeCell ref="A38:A41"/>
    <mergeCell ref="B42:B45"/>
    <mergeCell ref="A42:A45"/>
    <mergeCell ref="A2:L2"/>
    <mergeCell ref="A37:L37"/>
    <mergeCell ref="D24:D27"/>
    <mergeCell ref="B28:B31"/>
    <mergeCell ref="A28:A31"/>
    <mergeCell ref="C28:C31"/>
    <mergeCell ref="D28:D31"/>
    <mergeCell ref="D16:D19"/>
    <mergeCell ref="C16:C19"/>
    <mergeCell ref="A20:A23"/>
    <mergeCell ref="B20:B23"/>
    <mergeCell ref="D8:D11"/>
    <mergeCell ref="A12:A15"/>
    <mergeCell ref="B12:B15"/>
    <mergeCell ref="C12:C15"/>
    <mergeCell ref="D12:D15"/>
    <mergeCell ref="A3:A7"/>
    <mergeCell ref="B3:B7"/>
    <mergeCell ref="C3:C7"/>
    <mergeCell ref="D3:D7"/>
    <mergeCell ref="A24:A27"/>
    <mergeCell ref="B24:B27"/>
    <mergeCell ref="C24:C27"/>
    <mergeCell ref="A32:A35"/>
    <mergeCell ref="A55:L55"/>
    <mergeCell ref="A56:A59"/>
    <mergeCell ref="B56:B59"/>
    <mergeCell ref="C56:C59"/>
    <mergeCell ref="D56:D59"/>
    <mergeCell ref="C50:C53"/>
    <mergeCell ref="D46:D49"/>
    <mergeCell ref="D50:D53"/>
    <mergeCell ref="A50:A53"/>
    <mergeCell ref="A46:A49"/>
    <mergeCell ref="B46:B49"/>
    <mergeCell ref="C46:C49"/>
    <mergeCell ref="B50:B53"/>
    <mergeCell ref="A72:A75"/>
    <mergeCell ref="B72:B75"/>
    <mergeCell ref="C72:C75"/>
    <mergeCell ref="D72:D75"/>
    <mergeCell ref="A60:A63"/>
    <mergeCell ref="B60:B63"/>
    <mergeCell ref="C60:C63"/>
    <mergeCell ref="D60:D63"/>
    <mergeCell ref="A64:A67"/>
    <mergeCell ref="B64:B67"/>
    <mergeCell ref="C64:C67"/>
    <mergeCell ref="D64:D67"/>
    <mergeCell ref="A68:A71"/>
    <mergeCell ref="B68:B71"/>
    <mergeCell ref="C68:C71"/>
    <mergeCell ref="D68:D71"/>
    <mergeCell ref="A84:A87"/>
    <mergeCell ref="B84:B87"/>
    <mergeCell ref="C84:C87"/>
    <mergeCell ref="D84:D87"/>
    <mergeCell ref="A88:A91"/>
    <mergeCell ref="B88:B91"/>
    <mergeCell ref="C88:C91"/>
    <mergeCell ref="D88:D91"/>
    <mergeCell ref="A76:A79"/>
    <mergeCell ref="B76:B79"/>
    <mergeCell ref="C76:C79"/>
    <mergeCell ref="D76:D79"/>
    <mergeCell ref="A80:A83"/>
    <mergeCell ref="B80:B83"/>
    <mergeCell ref="C80:C83"/>
    <mergeCell ref="D80:D83"/>
    <mergeCell ref="D92:D95"/>
    <mergeCell ref="A141:L141"/>
    <mergeCell ref="A145:L145"/>
    <mergeCell ref="A110:A113"/>
    <mergeCell ref="B110:B113"/>
    <mergeCell ref="C110:C113"/>
    <mergeCell ref="D110:D113"/>
    <mergeCell ref="A106:A109"/>
    <mergeCell ref="B106:B109"/>
    <mergeCell ref="C106:C109"/>
    <mergeCell ref="D106:D109"/>
    <mergeCell ref="A105:L105"/>
    <mergeCell ref="A92:A95"/>
    <mergeCell ref="B92:B95"/>
    <mergeCell ref="C92:C95"/>
    <mergeCell ref="A96:A99"/>
    <mergeCell ref="A100:A103"/>
    <mergeCell ref="B96:B99"/>
    <mergeCell ref="B100:B103"/>
    <mergeCell ref="C96:C99"/>
    <mergeCell ref="C100:C103"/>
    <mergeCell ref="D96:D99"/>
    <mergeCell ref="D100:D103"/>
    <mergeCell ref="A115:L115"/>
    <mergeCell ref="A116:A119"/>
    <mergeCell ref="B116:B119"/>
    <mergeCell ref="C116:C119"/>
    <mergeCell ref="D116:D119"/>
    <mergeCell ref="A120:A123"/>
    <mergeCell ref="B120:B123"/>
    <mergeCell ref="C120:C123"/>
    <mergeCell ref="D120:D123"/>
    <mergeCell ref="A124:A127"/>
    <mergeCell ref="B124:B127"/>
    <mergeCell ref="C124:C127"/>
    <mergeCell ref="D124:D127"/>
    <mergeCell ref="A128:A131"/>
    <mergeCell ref="B128:B131"/>
    <mergeCell ref="C128:C131"/>
    <mergeCell ref="D128:D131"/>
    <mergeCell ref="A132:A135"/>
    <mergeCell ref="B132:B135"/>
    <mergeCell ref="C132:C135"/>
    <mergeCell ref="D132:D135"/>
    <mergeCell ref="A136:A139"/>
    <mergeCell ref="B136:B139"/>
    <mergeCell ref="C136:C139"/>
    <mergeCell ref="D136:D139"/>
  </mergeCells>
  <phoneticPr fontId="0" type="noConversion"/>
  <printOptions horizontalCentered="1"/>
  <pageMargins left="0.25" right="0.25" top="0.75" bottom="0.75" header="0.3" footer="0.3"/>
  <pageSetup scale="50" orientation="landscape" r:id="rId1"/>
  <headerFooter>
    <oddHeader>&amp;A</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Bid List</vt:lpstr>
    </vt:vector>
  </TitlesOfParts>
  <Company>Lubs Technologies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Lubs Tech</dc:creator>
  <cp:lastModifiedBy>Garcia, Christina</cp:lastModifiedBy>
  <cp:lastPrinted>2024-02-27T19:57:43Z</cp:lastPrinted>
  <dcterms:created xsi:type="dcterms:W3CDTF">2009-09-17T16:27:32Z</dcterms:created>
  <dcterms:modified xsi:type="dcterms:W3CDTF">2024-03-12T12:51:00Z</dcterms:modified>
</cp:coreProperties>
</file>